
<file path=[Content_Types].xml><?xml version="1.0" encoding="utf-8"?>
<Types xmlns="http://schemas.openxmlformats.org/package/2006/content-types">
  <Default Extension="png" ContentType="image/png"/>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120" yWindow="-120" windowWidth="29040" windowHeight="15840" activeTab="4"/>
  </bookViews>
  <sheets>
    <sheet name="PP" sheetId="1" r:id="rId1"/>
    <sheet name="PC" sheetId="4" r:id="rId2"/>
    <sheet name="MONITORIZAÇAO" sheetId="2" r:id="rId3"/>
    <sheet name="Res.PP" sheetId="3" r:id="rId4"/>
    <sheet name="Res.PC" sheetId="5" r:id="rId5"/>
  </sheets>
  <calcPr calcId="145621"/>
</workbook>
</file>

<file path=xl/calcChain.xml><?xml version="1.0" encoding="utf-8"?>
<calcChain xmlns="http://schemas.openxmlformats.org/spreadsheetml/2006/main">
  <c r="G16" i="3" l="1"/>
  <c r="H21" i="5"/>
  <c r="M7" i="4"/>
  <c r="M7" i="1"/>
  <c r="T16" i="2"/>
  <c r="AB61" i="2" l="1"/>
  <c r="Z61" i="2"/>
  <c r="X61" i="2"/>
  <c r="W61" i="2"/>
  <c r="V61" i="2"/>
  <c r="U61" i="2"/>
  <c r="H16" i="3" l="1"/>
  <c r="I21" i="5" l="1"/>
  <c r="H16" i="5" l="1"/>
  <c r="H20" i="5"/>
  <c r="Y57" i="2"/>
  <c r="Y61" i="2" s="1"/>
  <c r="AA61" i="2"/>
  <c r="U62" i="2" l="1"/>
  <c r="H17" i="5"/>
  <c r="C21" i="5" l="1"/>
  <c r="D20" i="5" s="1"/>
  <c r="T61" i="2"/>
  <c r="M31" i="4"/>
  <c r="D19" i="5" l="1"/>
  <c r="D17" i="5"/>
  <c r="D15" i="5"/>
  <c r="D16" i="5"/>
  <c r="D18" i="5"/>
  <c r="D14" i="5"/>
  <c r="D21" i="5" l="1"/>
  <c r="W16" i="2"/>
  <c r="U16" i="2"/>
  <c r="V11" i="2"/>
  <c r="V16" i="2" s="1"/>
  <c r="U17" i="2" l="1"/>
  <c r="H78" i="2"/>
  <c r="H6" i="2" s="1"/>
  <c r="F78" i="2"/>
  <c r="F6" i="2" s="1"/>
  <c r="G6" i="2"/>
  <c r="C19" i="3" l="1"/>
  <c r="D15" i="3" s="1"/>
  <c r="D17" i="3" l="1"/>
  <c r="D14" i="3"/>
  <c r="D16" i="3"/>
  <c r="D18" i="3"/>
  <c r="D13" i="3"/>
  <c r="D19" i="3" l="1"/>
</calcChain>
</file>

<file path=xl/sharedStrings.xml><?xml version="1.0" encoding="utf-8"?>
<sst xmlns="http://schemas.openxmlformats.org/spreadsheetml/2006/main" count="1632" uniqueCount="734">
  <si>
    <t>Candidatura ao Aviso "Valorização de recursos endógenos: Estratégias de Eficiência Coletiva PROVERE - Pré-qualificação" (CENTRO2030-ITI_PROVERE-2023-1)</t>
  </si>
  <si>
    <t>Designação do promotor
(entidade):</t>
  </si>
  <si>
    <t>Designação do projeto (operação):</t>
  </si>
  <si>
    <t>NIF</t>
  </si>
  <si>
    <t>CAE
Principal:
CAE Secundário(s):</t>
  </si>
  <si>
    <t>Localização do projeto (AHP/
freguesia/concelho):</t>
  </si>
  <si>
    <t>Descrição sumária do projeto</t>
  </si>
  <si>
    <t>DOMINIOS DE ESPECIALIZAÇÃO INTELIGENTE</t>
  </si>
  <si>
    <t>Valor previsto de investimento (Na submissão da candidatura):</t>
  </si>
  <si>
    <t>Contacto</t>
  </si>
  <si>
    <t>TURISMO SUSTENTÁVEL</t>
  </si>
  <si>
    <t>INDÚSTRIAS CULTURAIS E CRIATIVAS</t>
  </si>
  <si>
    <t>BIODIVERSIDADE / AGRICULTURA SUSTENTÁVEL</t>
  </si>
  <si>
    <t>CONSTRUÇÃO/RENOVAÇÃO SUSTENTÁVEL</t>
  </si>
  <si>
    <t>OUTROS</t>
  </si>
  <si>
    <t>Municipio de Almeida</t>
  </si>
  <si>
    <t>Muralhas de Castelo Mendo (intempéries)</t>
  </si>
  <si>
    <t>Castelo Mendo / Almeida</t>
  </si>
  <si>
    <t>Apoios à reparação dos danos em infraestruturas e equipamentos municipais provocados pelas cheias e inundações nos meses de dezembro de 2022 e janeiro de 2023. Restauro da primeira cintura muralhada, mandada construir por D. Sancho II no início do séc. XIII em Castelo Mendo, mais concretamente da área afetada pelo desmoronamento ocorrido no início de 2023 em sequência do mau tempo.</t>
  </si>
  <si>
    <t>X</t>
  </si>
  <si>
    <t>Projeto atualmente em execução</t>
  </si>
  <si>
    <t>Contrato Programa – Reparação dos danos provocados pelas cheias e inundações ocorridas nos meses de dezembro de 2022 e janeiro de 2023</t>
  </si>
  <si>
    <t>Muralhas de Castelo Mendo</t>
  </si>
  <si>
    <t>Consolidação estrutural das Muralhas de Castelo Mendo.</t>
  </si>
  <si>
    <t>PRR – RE-C04-i02 – Património Cultural</t>
  </si>
  <si>
    <t>Salvaguarda Digital do Património Histórico de Almeida</t>
  </si>
  <si>
    <t>Concelho de Almeida</t>
  </si>
  <si>
    <t>Levantamento 3D de estruturas e Património da Aldeia Histórica de Castelo Mendo, de Castelo Bom e da Vila Fortificada de Almeida, com o objetivo da sua salvaguarda digital e da sua divulgação multimédia.</t>
  </si>
  <si>
    <t>(iii) não tendo ainda sido candidatados, serão apresentados e financiados por via de apoios já identificados e/ou garantidos (por via de ITI CIM-BSE)</t>
  </si>
  <si>
    <t>Reconfiguração e modernização do Museu Histórico-Militar de Almeida (MHMA) e dos seus Serviços Educativos</t>
  </si>
  <si>
    <t>Almeida / Almeida</t>
  </si>
  <si>
    <t>Através da reconfiguração e modernização do MHMA e dos seus Serviços Educativos pretende-se aumentar a oferta cultural de Almeida, melhorando a experiência de visitação a espaços existentes e promovendo o combate à sazonalidade turística do território, criando oportunidades ao tecido económico local. Pretende-se ainda fomentar a ação pedagógica e desenvolver projetos que estimulem a criatividade e literacia dos visitantes.</t>
  </si>
  <si>
    <t>Projeto não foi candidatado, mas está mapeado para financiamento e está em fase de preparação de candidatura (ITI, EDL, etc)</t>
  </si>
  <si>
    <t>Reforço do Itinerário "Caminhos da Arte Rupestre" no Município de Almeida</t>
  </si>
  <si>
    <t>O reforço do itinerário "Caminhos da Arte Rupestre" no Município de Almeida pretende aumentar a oferta cultural do concelho e da região, revelando novas formas e espaços de visitação, melhorando a experiência dos turistas e visitantes e promovendo o combate à sazonalidade turística do território, conseguindo com isso dar novas oportunidades ao tecido económico local.</t>
  </si>
  <si>
    <t>Área de Lazer e Praia Fluvial de Aldeia Nova/Almeida</t>
  </si>
  <si>
    <t>Aldeia Nova e Almeida / Almeida</t>
  </si>
  <si>
    <t>Com a criação da Área de Lazer e Praia Fluvial pretendem-se criar condições de atratividade e usufruto do rio e sua margem, que potenciem a contemplação, o lazer e o recreio ativo, salvaguardando a valorização dos recursos hídricos do Rio Côa, nomeadamente o rio, a fauna e a flora existentes</t>
  </si>
  <si>
    <t>Área de Lazer e Praia Fluvial de Fonte Santa</t>
  </si>
  <si>
    <t>Área de Lazer e Praia Fluvial de Porto de S. Miguel</t>
  </si>
  <si>
    <t>Castelo Mendo e Freineda / Almeida</t>
  </si>
  <si>
    <t>Municipio de Arganil</t>
  </si>
  <si>
    <t>Municipio de Belmonte</t>
  </si>
  <si>
    <t>Municipio de Celorico da Beira</t>
  </si>
  <si>
    <t>«Celorico Autêntico Rede Integrada de Património Vivo, Gastronomia e Caminhos»,</t>
  </si>
  <si>
    <t>Celorico</t>
  </si>
  <si>
    <t>A candidatura municipal visa qualificar e integrar um conjunto de ativos distintivos do concelho, através da reabilitação e ativação do Lagar Municipal, dos Moinhos da Rapa e da Escola-Museu de Salgueirais, articulando estes espaços com a Casa do Mundo Rural de Prados, o Solar do Queijo Serra da Estrela e a Aldeia Histórica de Linhares da Beira, numa lógica de rede concelhia de património vivo, gastronomia e caminhos.</t>
  </si>
  <si>
    <t>Programa Crescer com o Turismo</t>
  </si>
  <si>
    <t>Municipio do Fundão</t>
  </si>
  <si>
    <t>Reabilitação da Antiga Fabrica dos Cobertores</t>
  </si>
  <si>
    <t xml:space="preserve">Nome: Arq.ª Ana Cunha
Telefone/Telemóvel: 961572661
E-mail: anacunha-divdot@cm-fundao.pt
</t>
  </si>
  <si>
    <t>1. CAE Principal: 84113</t>
  </si>
  <si>
    <t>Aldeia Histórica de Castelo Novo/ Castelo Novo/ Fundão</t>
  </si>
  <si>
    <t>Reforçar em Castelo Novo a estratégia de reabilitação de todo o edificado, principalmente o com relevante interesse histórico e arquitetónico, assim como os espaços públicos com o objetivo de unidade reabilitada.</t>
  </si>
  <si>
    <t>Reabilitação da Igreja Matriz de Castelo Novo</t>
  </si>
  <si>
    <t xml:space="preserve">Impulsionar as intervenções de reabilitação do património, nomeadamente religioso, de Castelo Novo, através de boas práticas e materiais sustentáveis e mantendo as características das construções tradicionais, que pelo seu valor erudito, vem permitir uma fruição confortável de todos os que a utilizam e visitam.
A proposta passa pela substituição dos revestimentos atualmente em mau estado de conservação (rebocos fissurados) das alvenarias de pedras, pelo exterior e interior, passando a utilizar argamassas de cal tradicionais, com acabamento liso nas cores existentes, Revisitação do estado de conservação da cobertura e substituição pontual e pintura dos elementos de reforço e forro em madeira. Para um maior conforto do edifício a proposta aponta como solução a implementação de um sistema de climatização com altos padrões de eficiência energética.
</t>
  </si>
  <si>
    <t>Requalificação do Largo da Bica</t>
  </si>
  <si>
    <t>Para uma vivência de qualidade do espaço publico é necessário que este se encontre requalificado com os equipados e mobiliário urbano adequado, que funcionem como locais de encontro e suporte à vivência comunitária, que Integrar sempre que possível, áreas arborizadas/permeáveis, assegurando a resiliência urbana e a continuidade de micro corredores ecológicos de ligação à envolvente natural e que garanta as condições de segurança e proteção civil e de saúde pública para toda a comunidade e os seus visitantes.</t>
  </si>
  <si>
    <t>Municipio de Figueira de Castelo Rodrigo</t>
  </si>
  <si>
    <t>Municipio de Idanha-a-Nova</t>
  </si>
  <si>
    <t xml:space="preserve">Conjunto arquitetónico e arqueológico de Idanha-a-Velha - Reabilitação de:
- Lagar de Varas e antigo Posto de Turismo;
- Sé Catedral;
- Palheiros de S. Dâmaso - Oficina de Arqueologia;
- Arquivo Epigráfico;
- Casa Marrocos;
- Torre dos Templários / Fórum - 1.ª FASE
</t>
  </si>
  <si>
    <t>Nome: Alexandre Fernandes/Patrícia Carvalho
Telefone/Telemóvel: 967288677
E-mail: eped@idanha.pt</t>
  </si>
  <si>
    <t>UF de Monsanto e Idanha-a-Velha</t>
  </si>
  <si>
    <t>No presente projeto, pretende-se realizar intervenções nos seguintes locais: Lagar de Varas; Sé Catedral; Palheiros de S. Dâmaso; arquivo Epigráfico, casa Marrocos. Reabilitação, eficiência energética e fiscalização</t>
  </si>
  <si>
    <t>Requalificação Urbana - ARU/PARU - Requalificação do Largo do Baluarte</t>
  </si>
  <si>
    <t>O objetivo da intervenção visa a prossecução da requalificação do tecido urbano, e espaço público, contribuindo para a valorização e desenvolvimento de aglomerados mais atrativos, competitivos e ambientalmente sustentáveis, reforçando deste modo a coesão social e territorial e reafirmando a identidade dos locais em causa.</t>
  </si>
  <si>
    <t>Municipio de Mêda</t>
  </si>
  <si>
    <t>candidatura à medida:  + Interior Turismo, criada através do Despacho Normativo nº 7/2023, do Gabinete do Secretário de Estado do Turismo, Comercio e Serviços</t>
  </si>
  <si>
    <t>Municipio do Sabugal</t>
  </si>
  <si>
    <t>Horizontes Sustentáveis: Paisagens Históricas de Sortelha</t>
  </si>
  <si>
    <t>Fernando Ruas
Tel: 
E-mail: fernando.ruas@cm-sabugal.pt</t>
  </si>
  <si>
    <t xml:space="preserve">1. CAE Principal: 84113 Administração Local 2. CAE Secundário(s): 68200 – Arrendamento de Bens Imobiliários
93110 – Gestão de instalações desportivas
91020 – Atividades dos Museus
01300 – Cultura de Materiais de propagação vegetativa
01630 – Preparação de produtos agrícolas para venda
90010 – Atividades das artes do espetáculo 
86905 – Atividades Termais
47210 Com. Ret. Frutas e produtos hortícolas, estab. Espec.
93130 – atividades de ginásio – FITNESS
56290 – Outras atividades de Serviço de Refeições
</t>
  </si>
  <si>
    <t>Sortelha/ Sortelha/ Sabugal</t>
  </si>
  <si>
    <t>A criação de um Centro de Cooperação, Conhecimento e Inovação será um dos principais pilares de ação, funcionando como um espaço para a transmissão intergeracional de saberes e para o desenvolvimento de novos produtos criativos e sustentáveis que incorporem esta técnica ancestral. Será também avaliada a possibilidade de introduzir o bracejo como matéria-prima em indústrias culturais e criativas, promovendo o design e o artesanato contemporâneo com base neste recurso tradicional. Eventos Temáticos (Ciclo do Pão e Ciclo do Azeite); Centro de Cooperação, Conhecimento e Inovação; Rede de Hotspots e Interpretação da Paisagem; Formação e Capacitação da Comunidade Local; Marketing e Divulgação; Operações Gerais e Coordenação</t>
  </si>
  <si>
    <t>Requalificação da Igreja de Santa Rita - Sortelha</t>
  </si>
  <si>
    <t xml:space="preserve">Vítor Proença
E-mail: vitor.proenca@cm-sabugal.pt
</t>
  </si>
  <si>
    <t>Municipio de Trancoso</t>
  </si>
  <si>
    <t>Consolidação Estrututal co Castelo e Muralhas de Trancoso</t>
  </si>
  <si>
    <t>Nome: Tiago Castela Silva
Telefone/Telemóvel: 271829120
E-mail: geral@cm-trancoso.pt</t>
  </si>
  <si>
    <t>CAE Principal: 84113</t>
  </si>
  <si>
    <t>União de Freguesias de Trancoso (São Pedro e Santa Maria) e Souto
Maior</t>
  </si>
  <si>
    <t>Consolidação Estrutural do Castelo e Muralhas de Trancoso</t>
  </si>
  <si>
    <t>Centro de BTT da Serra do Pisco</t>
  </si>
  <si>
    <t>Reabilitação e ampliação do edifício da antiga Escola Primária de Venda do
Cepo, reconvertendo o seu uso para um Centro de BTT – denominado Centro de BTT - Serra do Pisco</t>
  </si>
  <si>
    <t>PDR2020-10.2.1.6-FEADER-096525</t>
  </si>
  <si>
    <t>Requaliicação do edifício da antiga Escola
Primária de Vale do Seixo para Albergue</t>
  </si>
  <si>
    <t>União de Freguesias de Vale do Seixo e Vila
Garcia</t>
  </si>
  <si>
    <t>Reabilitação e requaliicação do edifício da antiga Escola Primária de Vale do Seixo para Albergue
O projeto candidatado refere-se à requaliicação do edifício, porém, encontra-se em execução o projeto de
arranjos exteriores do mesmo no valor de 37.015,21€, pelo que se considera que a obra ainda não se encontra finalizada.</t>
  </si>
  <si>
    <t>PDR2020-10.2.1.6-FEADER-076819</t>
  </si>
  <si>
    <t>Requaliicação do edifício Paços do Concelho</t>
  </si>
  <si>
    <t>execução de uma intervenção de 􀄋u􀄲do que permita dotar o edifício sede do Município de condições necessárias a um bom funcionamento dos serviços assim como pernitir o acesso a pessoas com mobilidade condicionada. Será i􀄌ual􀄱e􀄲te um dos objetivos da intervenção melhorar a eficiência energética do mesmo contribuindo para a redução dos consumos energéticos atuais, indo de encontro à politica ambiental de uma maior eficiência dos recursos.</t>
  </si>
  <si>
    <t>Museu da Cidade</t>
  </si>
  <si>
    <t>Centro Histórico/Aldeia Histórica Trancoso</t>
  </si>
  <si>
    <t>Criação do Museu da Cidade, reabilitar e dar uma nova função ao edifício emblemático o Palácio Ducal,</t>
  </si>
  <si>
    <t>CENTRO2030-2024-56, Programa Regional do Centro 2021-2027</t>
  </si>
  <si>
    <t>Junta de Freguesia de Almeida</t>
  </si>
  <si>
    <t>União de Freguesias C. Mendo, Ade, Monteperobolso, Mesquitela</t>
  </si>
  <si>
    <t>Junta de Freguesia de Piódão</t>
  </si>
  <si>
    <t>União de Freguesias de Belmonte e Colmeal da Torre</t>
  </si>
  <si>
    <t>Junta de Freguesias de Linhares da Beira</t>
  </si>
  <si>
    <t>Junta Freguesia de Castelo Rodrigo</t>
  </si>
  <si>
    <t>União de Freguesias de Monsanto e Idanha-a-Velha</t>
  </si>
  <si>
    <t>Junta de Freguesia de Marialva</t>
  </si>
  <si>
    <t>Junta de Freguesia de Sortelha</t>
  </si>
  <si>
    <t>União das Freguesias de Trancoso (São Pedro e Santa Maria) e Souto Maior</t>
  </si>
  <si>
    <t>CIM BEIRAS E SERRA DA ESTRELA</t>
  </si>
  <si>
    <t>CIM BEIRA BAIXA</t>
  </si>
  <si>
    <t>CIM REGIÃO COIMBRA</t>
  </si>
  <si>
    <t>Pro-Raia - -Associação Desenvolvimento Integrado Da Raia Centro Norte</t>
  </si>
  <si>
    <t>Rude - Associação de Desenvolvimento Rural</t>
  </si>
  <si>
    <t>Adruse  - Associação de Desenvolvimento Rural da Serra da Estrela</t>
  </si>
  <si>
    <t>Adiber - Associação de Desenvolvimento Integrado da Beira Serra</t>
  </si>
  <si>
    <t>Adraces- Associação para o Desenvolvimento da Raia Centro-Sul</t>
  </si>
  <si>
    <t>projeto “BISI- Beira Interior Sul Inclusiva”</t>
  </si>
  <si>
    <t>O projeto inclui um conjunto diversificado de ações que visam contribuir para a consecução dos objetivos que a Aldeias Históricas de Portugal – Associação de Desenvolvimento Turístico, considera particularmente relevantes, designadamente:
•Contribuir para o desenvolvimento do turismo na Beira Baixa e na Região Centro, através da qualificação da oferta e valorização dos recursos endógenos, reforçando o posicionamento do território como destino competitivo e diferenciador;
•Afirmar o território nos planos regional, nacional e internacional, com base em abordagens inovadoras que articulam turismo, inclusão social e sustentabilidade;
•Desenvolver uma oferta turística inclusiva, sustentável e orientada para a experiência, especialmente adaptada a territórios de baixa densidade, valorizando a autenticidade local;
•Capacitar e envolver comunidades e agentes locais, promovendo a cocriação, a participação ativa e contribuindo para a inclusão social, a empregabilidade e a competitividade do território.</t>
  </si>
  <si>
    <t>Raia Histórica  - Associação de Desenvolvimento do Nordeste da Beira</t>
  </si>
  <si>
    <t>Adisgata (região de Cáceres - Espanha)</t>
  </si>
  <si>
    <t>AHRESP - Associação da Hotelaria, Restauração e Similares de Portugal</t>
  </si>
  <si>
    <t>Faculdade de Ciências Sociais e Humanas da Universidade Nova de Lisboa (NOVAFCSH)</t>
  </si>
  <si>
    <t xml:space="preserve">Faculdade de Ciências e Tecnologia - Universidade Nova de Lisboa </t>
  </si>
  <si>
    <t>Instituto politécnico da Guarda</t>
  </si>
  <si>
    <t>Instituto Politécnico de Portalegre</t>
  </si>
  <si>
    <t>IPCB - Instituto Politecnico de Castelo Branco</t>
  </si>
  <si>
    <t>Itecons -  Instituto de Investigação e Desenvolvimento Tecnológico para a Construção</t>
  </si>
  <si>
    <t>SERQ - Centro de Inovação e Competências da Floresta - Associação</t>
  </si>
  <si>
    <t>LNEC - Laboratório Nacional de Engenharia Civil</t>
  </si>
  <si>
    <t>LNEG - Laboratório Nacional de Energia e Geologia</t>
  </si>
  <si>
    <t>Universidade Beira Interior (UBI)</t>
  </si>
  <si>
    <t>Agência Regional de Promoção Turística do Centro de Portugal</t>
  </si>
  <si>
    <t>Entidade Regional de Turismo do Centro de Portugal</t>
  </si>
  <si>
    <t xml:space="preserve">PROMOÇÃO TURÍSTICA E SUSTENTABILIDADE DA REGIÃO
CENTRO 2023-2025
</t>
  </si>
  <si>
    <t xml:space="preserve">Nome: Raúl Almeida
Telefone/Telemóvel: 234 420 760
E-mail: geral@turismodocentro.pt
</t>
  </si>
  <si>
    <t>1. CAE Principal: 84123</t>
  </si>
  <si>
    <t>Região Centro de Portugal (NUT II)</t>
  </si>
  <si>
    <t xml:space="preserve">plano de ação estruturado em cinco programas que atuam em articulação e complementaridade entre si, a operação PROMOÇÃO TURÍSTICA E SUSTENTABILIDADE DA REGIÃO CENTRO 2023-2025 visa reforçar a notoriedade da Região Centro e a sua dinamização económica, por via da difusão e comercialização da sua oferta turística, contribuindo para o seu posicionamento enquanto destino turístico sustentável e de excelência. 
</t>
  </si>
  <si>
    <t>Animactiva - Actividades Desportivas, Lda</t>
  </si>
  <si>
    <t>Aquisição de Viaturas 100% Eléctricas</t>
  </si>
  <si>
    <t>1. CAE Principal: 93192 2. CAE Secundário(s): 55119 | 93294 | 93293 | 93210</t>
  </si>
  <si>
    <t>Rua Zeca Afonso, Lote C, nº13, R/C Esq., 6200-220 Covilhã</t>
  </si>
  <si>
    <t xml:space="preserve">Aquisição e Instalação de Painéis Fotovoltaicos </t>
  </si>
  <si>
    <t xml:space="preserve">Aquisição e Instalação de Painéis Fotovoltaicos (inclui estação de carregamento de viaturas eléctricas)nos seguintes espaços: Laser Tag Arena &amp; Animactiva Kids Park </t>
  </si>
  <si>
    <t>Eficiência Energética</t>
  </si>
  <si>
    <t xml:space="preserve">Aquisição de Novos Equipamentos de Paint-ball </t>
  </si>
  <si>
    <t>Aquisição de Novos Equipamentos de Paintball (transição de equipamentos de CO2 para O2) &amp; Novos equipamentos de Laser Tag para o Exterior.Aquisição e Instalação de Painéis Fotovoltaicos (inclui estação de carregamento de viaturas eléctricas) nos seguintes espaços: Laser Tag Arena &amp; Animactiva Kids Park. Aquisição de Viaturas 100% Eléctricas.</t>
  </si>
  <si>
    <t>Apenas ideia - sem qualquer desenvolvimento ou maturidade</t>
  </si>
  <si>
    <t>ADIRAM (Associação para o Desenvolvimento Integrado da Rede das Aldeias de Montanha)</t>
  </si>
  <si>
    <t>ADXTUR (Agência para o Desenvolvimento Turístico das Aldeias do Xisto)</t>
  </si>
  <si>
    <t>Inov @ Termas - Centro de Inovação e qualificação</t>
  </si>
  <si>
    <t>DESTINATURE (Agência para o Desenvolvimento do Turismo de Natureza)</t>
  </si>
  <si>
    <t xml:space="preserve"> Gardunha Viva - Associação de Montanhismo do Fundão</t>
  </si>
  <si>
    <t>CEARTE - Centro de formação profissional para o Artesanato e Património</t>
  </si>
  <si>
    <t>ADES - Associação Empresarial do Sabugal</t>
  </si>
  <si>
    <t>NERC - Associação Empresarial da Região de Coimbra</t>
  </si>
  <si>
    <t>Projetos enviados por NERC - Associação Empresarial da Região de Coimbra:
JADRC – Jovens Associados para o Desenvolvimento Regional do Centro</t>
  </si>
  <si>
    <t>WOMAN INICIATIVA - Empreendedorismo no feminino</t>
  </si>
  <si>
    <t xml:space="preserve">Nome: JADRC
Telefone/Telemóvel: 239 494 305
E-mail: projetos@jadrc.pt
</t>
  </si>
  <si>
    <t>CAE Principal: 94995 2. CAE Secundário(s): 85591, 94110</t>
  </si>
  <si>
    <t>Aldeias Históricas de Portugal</t>
  </si>
  <si>
    <t xml:space="preserve">O projeto " WOMAN INICIATIVA - Empreendedorismo no  feminino “ visa promover a capacitação e a autonomia financeira das mulheres, incentivando a criação e o desenvolvimento de negócios liderados por elas. </t>
  </si>
  <si>
    <t>Estrela Digital Village</t>
  </si>
  <si>
    <t xml:space="preserve">O Estrela Digital Village é um projeto de empreendedorismo destinado às Aldeias Históricas de Portugal, incentivando a criação de negócios sustentáveis e atraindo nómadas digitais, desempregados que procuram a criação do seu próprio emprego e empreendedores para estas áreas. </t>
  </si>
  <si>
    <t>Projetos enviados por NERC - Associação Empresarial da Região de Coimbra:
Novotecna – Associação para o Desenvolvimento Tecnológico</t>
  </si>
  <si>
    <t>ROAD SHOW NOMADAS DIGITAIS - Seven days Seven feelings</t>
  </si>
  <si>
    <t>Nome: Novotecna
Telefone/Telemóvel: 239 497 730</t>
  </si>
  <si>
    <t>1. CAE Principal: 85410 2. CAE Secundário(s): 85591,82990,72190</t>
  </si>
  <si>
    <t xml:space="preserve">O ROAD SHOW NOMADAS DIGITAIS é um evento de uma semana desenhado para nómadas digitais e empreendedores, realizado nas várias Aldeias Históricas de Portugal. O evento oferece uma experiência imersiva que combina trabalho remoto com atividades culturais e de networking, promovendo a integração entre o estilo de vida dos nómadas digitais e o rico património histórico e cultural destas aldeias. </t>
  </si>
  <si>
    <t>AEBB - ASSOCIAÇÃO EMPRESARIAL DA BEIRA BAIXA</t>
  </si>
  <si>
    <t xml:space="preserve">NERGA- Núcleo Empresarial da Região da Guarda </t>
  </si>
  <si>
    <t>ANQIP - Associação Nacional para a Qualidade nas Instalações Prediais</t>
  </si>
  <si>
    <t xml:space="preserve">ANFAJE - Associação Nacional dos Fabricantes de Janelas Eficientes </t>
  </si>
  <si>
    <t xml:space="preserve">Ordem dos Arquitectos - Secção Regional Centro </t>
  </si>
  <si>
    <t>Ordem dos Engenheiros da Região Centro</t>
  </si>
  <si>
    <t>Adega de Castelo Rodrigo</t>
  </si>
  <si>
    <t>Altice Portugal, S.A</t>
  </si>
  <si>
    <t>Agro-Pecuaria Realidanha, Lda</t>
  </si>
  <si>
    <t>Desenvolvimento de Centro Interpretativo de Idanha-a-Velha</t>
  </si>
  <si>
    <t>1. CAE Principal: 1500 2. CAE Secundário(s): 93293, 55202</t>
  </si>
  <si>
    <t>Idanha-a-Velha / Idanha-a-Nova</t>
  </si>
  <si>
    <t>dar continuidade às escavações da villa, à sua preservação e valorização, assim como à regeneração ecológica da área de intervenção (2ha), com o intuito de criar um espaço interpretativo sobre a ocupação e relação do Homem com o Meio ao longo dos tempos no território de Idanha-a-Velha.</t>
  </si>
  <si>
    <t>Ao Seu Seviço
AL Belmonte Lda</t>
  </si>
  <si>
    <t>Renovação de Moradia para unidade de alojamento adequada ao sector do turismo</t>
  </si>
  <si>
    <r>
      <t xml:space="preserve">509801013
</t>
    </r>
    <r>
      <rPr>
        <b/>
        <sz val="8"/>
        <color theme="1"/>
        <rFont val="Cambria"/>
        <family val="2"/>
        <scheme val="major"/>
      </rPr>
      <t>515 418 340</t>
    </r>
  </si>
  <si>
    <t>1. CAE Principal: 55201 2. CAE Secundário(s): 56101 | 93293 | 81210 | 38112 | 81300 | 81292 | 68100</t>
  </si>
  <si>
    <t>Rua Pedro Álvares Cabral nº10, 6250-086, Belmonte</t>
  </si>
  <si>
    <t>Remodelação da oferta turística existente (Mobiliário, Electrodomésticos mais eficientes, renovação interior)</t>
  </si>
  <si>
    <t>Belmonte</t>
  </si>
  <si>
    <t>estamos na fase de recolha de orçamentos, e definição do investimento a efectuar</t>
  </si>
  <si>
    <t>AUDACIOSA SERRA, UNIPESSOAL LDA - Piódão Natour</t>
  </si>
  <si>
    <t>Brindar Momento - Casa do Castelo, Lda</t>
  </si>
  <si>
    <t>Remodelação de Espaço Interior e Exterior (Instalação de novas janelas e portas)</t>
  </si>
  <si>
    <t xml:space="preserve">CAE Principal 56107
CAE Secundário 1 55201
CAE Secundário 2 56106
CAE Secundário 3 56302
CAE Secundário 4 55202
</t>
  </si>
  <si>
    <t>AH Belmonte</t>
  </si>
  <si>
    <t>Projecto: Remodelação do espaço interior do Restaurante Casa do Castelo (instalação de novas janelas e portas)</t>
  </si>
  <si>
    <t xml:space="preserve">Canopea </t>
  </si>
  <si>
    <t>Casas do Campanário, Sociedade Agricola, Lda</t>
  </si>
  <si>
    <t>Casas do Juizo - Turismo de Aldeia, Lda</t>
  </si>
  <si>
    <t>Cisterna - Unipessoal Lda</t>
  </si>
  <si>
    <t>Aumento de capacidade da Casa do Rocamador – Turismo em Espaço Rural</t>
  </si>
  <si>
    <t>1. CAE Principal:55202-R3 - Turismo no espaço rural
1.10. CAE Secundários: 93293-R3 - Organização de atividades de animação turística</t>
  </si>
  <si>
    <t>Rua da Cadeia nº7, 6440-051 Castelo Rodrigo</t>
  </si>
  <si>
    <t>aumentar a capacidade total do empreendimento e, ao mesmo tempo, dotá-lo de valências diferentes. A autossustentabilidade é um dos fatores mais importantes nesta remodelação.</t>
  </si>
  <si>
    <t>Clube de Voo Livre Vertical</t>
  </si>
  <si>
    <t>Cruzada Dinâmica unipessoal, Lda</t>
  </si>
  <si>
    <t>Dario Diamantino Micaelo Arrepia</t>
  </si>
  <si>
    <t>Alvatur</t>
  </si>
  <si>
    <t>CAE Principal: 93293 Secundario: 50300</t>
  </si>
  <si>
    <t>Barca D'Alva Escalhão Figueira Castelo Rodrigo</t>
  </si>
  <si>
    <t xml:space="preserve">Aquisição de barcos para viajar para turismo e viaturas eletricas  </t>
  </si>
  <si>
    <t>De Novo - Turismo de Aldeia, Lda - Pedra Nova</t>
  </si>
  <si>
    <t>Pedra Nova - turismo d’aldeia</t>
  </si>
  <si>
    <t>CAE Principal: 55202 2. CAE Secundário(s): 5140 / 3760</t>
  </si>
  <si>
    <t>Rua da Gardunha 38 6230-160 Castelo Novo</t>
  </si>
  <si>
    <t>recuperar duas casas antigas existentes na nossa propriedade (no passado foram marcantes para a população local – usadas para criar o Grupo Folclórico de Castelo Novo e alocar um café central que reunia as gentes locais), dando lugar a 4 novos habitáculos, sendo um o reforço da oferta para receber Mobilidade Condicionada e desta forma criar uma pequena Vila dentro da Aldeia.</t>
  </si>
  <si>
    <t>Delfina Matilde Monteiro</t>
  </si>
  <si>
    <t>__________________</t>
  </si>
  <si>
    <t>______________</t>
  </si>
  <si>
    <t>___________</t>
  </si>
  <si>
    <t>_____________</t>
  </si>
  <si>
    <t>_______________</t>
  </si>
  <si>
    <t>Dulce Maria Castiço Nunes Ribeiro</t>
  </si>
  <si>
    <t>Eco Glamping Gardunha, Lda</t>
  </si>
  <si>
    <t>Alkimya de Montanha</t>
  </si>
  <si>
    <t>CAE PRINCIPAL: 56101</t>
  </si>
  <si>
    <t>Fundão</t>
  </si>
  <si>
    <t>Restaurante de Montanha com vistas suspensas sobre a Cova da Beira, com produção do pão e cura de queijo, apostando nas receitas e produtos tradicionais. Pretende-se criar uma plataforma elevada onde os clientes e vistantes, possam meditar e enviar energia positiva para o nosso planete. Inserindo-se nos
objectivos do Turismo Centro - TURISMO e PAZ.</t>
  </si>
  <si>
    <t>O projeto prevê a criação de três novas unidades de alojamento sustentável no espaço Natura Glamping, com cerca de 50 m² cada, construídas com materiais ecológicos (por exemplo: cortiça, cânhamo, etc). Cada unidade será independente, equipada com suite, piscina exterior privada, painéis solares e sistema de retenção de água da chuva, assim como todos os equipamentos necessários</t>
  </si>
  <si>
    <t>Edicais Turismo, Unipessoal Lda</t>
  </si>
  <si>
    <t>Casas da Vila de Monsanto</t>
  </si>
  <si>
    <t>55201 - Alojamento mobilado
10412 - Produção de azeite</t>
  </si>
  <si>
    <t>AH Monsanto</t>
  </si>
  <si>
    <t>Modernização nas infraestruturas, com implementação de diversas medidas de modernização e sustentabilidade nas 6 casas de campo, equipamento: mobiliario, sistemas de ar condicionado, instalação de paineis solares para produção de energia eletrica, criação de espaços de lazer e convivencia</t>
  </si>
  <si>
    <t>Já possui licenciamento para requalificação das 6 casas; pareceres positivos das entidades ambientais</t>
  </si>
  <si>
    <t>Ergomoments, Lda. - Cabralina</t>
  </si>
  <si>
    <t>Esquila Real, Gestão Hoteleira, Unipessoal, Lda</t>
  </si>
  <si>
    <t>Expectativa Gentil - Lda</t>
  </si>
  <si>
    <t>Euronet 360 Finance Limited, Sucursal Em Portugal</t>
  </si>
  <si>
    <t>Fernanda Manuela Matos  Esteves "Restaurante O Foral"</t>
  </si>
  <si>
    <t>Restaurante "O Foral"</t>
  </si>
  <si>
    <t>COMPLEMENTAR</t>
  </si>
  <si>
    <t>Geocakes Unipessoal, Lda</t>
  </si>
  <si>
    <t>Greenvolt Comunidades II SA (Inf. Folha de Projeto)</t>
  </si>
  <si>
    <t>Comunidade de Energia Aldeia Histórica de SORTELHA</t>
  </si>
  <si>
    <t>Nome: Sara Pereira
Telefone/Telemóvel: 924757797
E-mail: geral@comunidades.greenvolt.com</t>
  </si>
  <si>
    <t xml:space="preserve">O projeto pretende responder ao desafio de tornar a Aldeia Histórica de Sortelha numa Aldeia Positiva em termos de Carbono, feito que não terá paralelo no território português. Para tal conta com a constituição de uma comunidade de energia através da instalação de uma central solar </t>
  </si>
  <si>
    <t>energia renovável e transição energética</t>
  </si>
  <si>
    <t>Hen - Serviços Energéticos, Lda</t>
  </si>
  <si>
    <t>H1 - Hotelaria e Turismo, Lda</t>
  </si>
  <si>
    <t>Hotel Turismo da Covilhã, S.A</t>
  </si>
  <si>
    <t>Hotelaria e Turismo Carlos Couto Lda (Hotel Samasa)</t>
  </si>
  <si>
    <t>Hvg - Hotelaria e Turismo, Lda</t>
  </si>
  <si>
    <t>Imobiliaria Manuel Brancal, S.A</t>
  </si>
  <si>
    <t>Joyful Lizard, Lda - Lagarto Pintado</t>
  </si>
  <si>
    <t>Lagarto Pintado Casa n'Aldeia</t>
  </si>
  <si>
    <t>LEAH - TOURISM - HOSPITALITY, Cardo Mercearia - Sortelha</t>
  </si>
  <si>
    <t>Cardo Sortelha</t>
  </si>
  <si>
    <t>1. CAE Principal: 56104 - Restaurantes típicos 2. CAE Secundário(s): 47112</t>
  </si>
  <si>
    <t>Rua da Mesquita s/n, 6320-530, Sortelha, Sabugal</t>
  </si>
  <si>
    <t>• O principal objetivo deste projeto visa a melhoria das condições e capacitação do espaço para receber clientes e potencias grupos de turistas.</t>
  </si>
  <si>
    <t>Projeto em desenvolvimento</t>
  </si>
  <si>
    <t>Leya, S.A</t>
  </si>
  <si>
    <t>Lucia Maria Pais Pereira Henriques, Unipessoal Lda - Belmonte Sinai Hotel</t>
  </si>
  <si>
    <t>Investimento para a requalificação, ampliação e diversificação da oferta do Belmonte Sinai Hotel, primeiro hotel Kosher de Portugal</t>
  </si>
  <si>
    <t>CAE Principal:
55111
6. CAE Secundário(s):
68200</t>
  </si>
  <si>
    <t>Largo São Sebastião, 6250-023 Belmonte</t>
  </si>
  <si>
    <t>requalificação, ampliação e diversificação da oferta do Belmonte Sinai Hotel, primeiro hotel Kosher de Portugal que abriu portas em 2016.Esta ampliação colocará ao dispor 24 novas unidades de alojamento, situadas nos pisos 1 e 2 (disposição semelhante à atual). No piso térreo nascerá o inovador centro de welness, ZAYIT SPA, com piscina interior dinâmica aquecida, jacuzzi, sauna, banho turco, salas de tratamentos e massagens e um ginásio equipado com os mais modernos equipamentos de fitness.
No prolongamento do SPA, na zona exterior, será construída uma piscina exterior com vista infinita para a Cova da Beira e Serra da Estrela. O hotel terá ainda boxes para guarda e pequenas reparações de bicicletas, pois pretende apostar no segmento do cicloturismo, aproveitando os recursos e condições ímpares da região para a prática de BTT e ciclismo.
O Belmonte Sinai Hotel foi a primeira</t>
  </si>
  <si>
    <t>Casa da Mercearia Luar (inf.Folha de Projeto)
Luis Carlos Ricardo Machado (Assinatura no contrato consórcio)</t>
  </si>
  <si>
    <t>Casa Mercearia Luar</t>
  </si>
  <si>
    <t>CAE Principal: 55202</t>
  </si>
  <si>
    <t>Marialva - Meda</t>
  </si>
  <si>
    <t>Turismo em Espaço Rural. Mostra e comercio de produtos locais com destino ao turista e visitante. Mercearia tipica e inclusiva com praticas e produtos locais estimulando o comercio quilometro 0</t>
  </si>
  <si>
    <t>Luis Pedro Leal Monteiro Proença Cerca</t>
  </si>
  <si>
    <t>Marco Alexandre dos Santos Ferraz (Ambieduca)</t>
  </si>
  <si>
    <t>Castelo Rodrigo</t>
  </si>
  <si>
    <t>200,00,00</t>
  </si>
  <si>
    <t>Maria Brigas, Brigas e Brigas, Lda - Inbula</t>
  </si>
  <si>
    <t>in Bulla - Country &amp; Wellness</t>
  </si>
  <si>
    <t>Rua do Chafariz n. 8, Sabugal, 6320-523 SEIXO DO COA</t>
  </si>
  <si>
    <t>Aviso 08/SI/2020 - Inovação Produtiva em Territórios de Baixa Densidade</t>
  </si>
  <si>
    <t>Manteivias - Engenharia e Construção S.A</t>
  </si>
  <si>
    <t>Maria da Graça Matos de Castro Martins (Casa do Ti Messias)</t>
  </si>
  <si>
    <t>Marca Líquida Produções, Lda</t>
  </si>
  <si>
    <t>A PRODUÇÃO AUDIOVISUAL NA PROMOÇÃO TURÍSTICA</t>
  </si>
  <si>
    <t>CAE Principal: 59110 2. CAE Secundário(s): 59120, 74100, 73110</t>
  </si>
  <si>
    <t>Região Centro - Aldeias Históricas de Portugal</t>
  </si>
  <si>
    <t>É assim objetivo deste projeto a construção de uma infraestrutura que tenha em si a resposta para algumas das necessidades principais deste tipo de produções, como por exemplo: estúdio de filmagens com chroma-key, estúdio de edição, estúdio de color grading, sala de produção e videoconferência, e sala técnica. Faz também parte deste projeto a aquisição de equipamento de vanguarda para a poio às produções, como câmaras de filmar, lentes, equipamento de luz, e equipamento de maquinaria.</t>
  </si>
  <si>
    <t>Fundos próprios (€) 150.000€</t>
  </si>
  <si>
    <t>Marcearia do Fradinho, Lda</t>
  </si>
  <si>
    <t>MERCEARIA DO FRADINHO</t>
  </si>
  <si>
    <t>CAE Principal: 47293 2. CAE Secundário(s): 56304; 56303; 49320</t>
  </si>
  <si>
    <t>AH Trancoso</t>
  </si>
  <si>
    <t>Gostaríamos de incrementar a circulação de bicicletas elétricas no Centro Histórico da Aldeia Histórica onde nos encontramos - Trancoso, assim como fazer pequenos percursos na natureza com as mesmas. Incentivar os locais e quem nos visita, a andar de bicicleta. No âmbito de podermos estar em contacto com a Natureza, e de podermos fazer alguns percursos, também achamos importante termos uma viatura elétrica, para o apoio aos turistas, transporte das bicicletas, bem como das bagagens, e o transporte entre alojamentos.</t>
  </si>
  <si>
    <t>Mimoso Houses Lda</t>
  </si>
  <si>
    <t>Eco Inova
Refuges Houses - A Valorização do Ecossistema da Sustentabilidade e uma Economia mais Circular
em Linhares da Beira,</t>
  </si>
  <si>
    <t>Aviso de Concurso Portugal 2030 - SI
Inovação Produtiva</t>
  </si>
  <si>
    <t>Mulagueta - Restauração e Turismo Rural, Unipessoal Lda</t>
  </si>
  <si>
    <t>Nuno Martins, Unipessoal, Lda - Casa do Zé</t>
  </si>
  <si>
    <t>Júlia Jimenez de Oliveira - Estrela Bike</t>
  </si>
  <si>
    <t>EstrelaEbike – Expansão da oferta de cicloturismo sustentável na Serra da Estrela e Aldeias Históricas</t>
  </si>
  <si>
    <t>1. CAE Principal: 93293 – Organização de atividades de animação turística</t>
  </si>
  <si>
    <t>Vale de Manteigas S/N apt 24 6260-061 - Manteigas
Área de atividade: Beira Interior</t>
  </si>
  <si>
    <t>Renovação e ampliação da nossa frota de bicicletas elétricas de forma a responder à crescente procura de passeios de um dia e bike tours de vários dias na região; - Aquisição de veículo para transporte de clientes, bagagens e bicicletas de forma mais sustentável;</t>
  </si>
  <si>
    <t>Os Melhores Rabiscos Unipessoal Lda</t>
  </si>
  <si>
    <t>Ovaládescoberta, Unipessoal , Lda. - Liv+ (Gabriela)</t>
  </si>
  <si>
    <t>Agência de Turismo / Operador Turístico</t>
  </si>
  <si>
    <t>CAE Principal: 79110 2. CAE Secundário(s): 79120</t>
  </si>
  <si>
    <t>Aldeia Histórica de Sortelha / Sabugal</t>
  </si>
  <si>
    <t xml:space="preserve">O valor previsto de investimento destina-se a: - Aquisição de Viatura para transporte de turistas para visita ao território e alojamento sem necessidade de recorrer a subcontratação de veículos (que não existem no território) e como tal encarecem os programas;  - Aquisição de plataforma de reservas;
- Desenvolvimento de App para o turista. </t>
  </si>
  <si>
    <t>Paulo Mimoso Unipessoal, Lda</t>
  </si>
  <si>
    <t>Pausa do Costume, Lda
STORY STUDIO (PAUSA DO COSTUME LDA)</t>
  </si>
  <si>
    <t>Story Studio PiÓDÃO II</t>
  </si>
  <si>
    <t xml:space="preserve">Nome: Márcia Vilar
Telefone/Telemóvel: 926 885 754
E-mail: geral@storystudio.pt </t>
  </si>
  <si>
    <t>1. CAE Principal: 55201</t>
  </si>
  <si>
    <t>Rua Comendador Eduardo Filipe, Piódão, Arganil</t>
  </si>
  <si>
    <t>O projeto de investimento – Story Studio PIÓDÃO II – tem como objetivo a requalificação de uma moradia unifamiliar (atualmente devoluta), inserida no núcleo urbano da Aldeia Histórica de Piódão, e a consequente implementação de uma unidade de alojamento turístico, que permitirá duplicar a oferta instalada da marca nesta aldeia e, simultaneamente, expandir a capacidade produtiva e de geração de valor de toda a rede Story Studio, com presença nas Aldeias Históricas de Piódão, de Sortelha e, brevemente, de Monsanto, para além do centro histórico de Coimbra</t>
  </si>
  <si>
    <t>Story Studio PiÓDÃO III</t>
  </si>
  <si>
    <t>Story Studio Sortelha</t>
  </si>
  <si>
    <t>processo de licenciamento e apoio financeiro que apresentamos ao Município do Sabugal</t>
  </si>
  <si>
    <t>Raizes Apelativas, lda - Casa da Cerca</t>
  </si>
  <si>
    <t>Desenvolvimento de Lavandaria, Wc exteriores de apoio à Piscina e arrumos, Implementação de 2 casas Modulares e eficiência energética</t>
  </si>
  <si>
    <t>CAE Principal: 55202 CAE Secundário(s): 55204</t>
  </si>
  <si>
    <t>Largo de Santo António S/N, 6320-536 Sortelha, Sabugal - Guarda</t>
  </si>
  <si>
    <t xml:space="preserve">remodelação e melhoramentos de uma Casa Senhorial Casa da Cerca, casa de Turismo Rural com o RNET 9362, na Aldeia Histórica de Sortelha (a primeira Casa de Hóspedes de Sortelha). </t>
  </si>
  <si>
    <t>Risoturismo - Turismo No Espaço Rural, Unipessoal Lda</t>
  </si>
  <si>
    <t>Solar de São - Joao alojamento</t>
  </si>
  <si>
    <t>CAE Principal: 55202 2. CAE Secundário(s): 79120</t>
  </si>
  <si>
    <t>AH Almeida</t>
  </si>
  <si>
    <t>Espaço turistico com alojamento, casa Museu (Solar de São João - Casa Memória) e venda de produtos regionais, espaço de refeições</t>
  </si>
  <si>
    <t>Espaço Cultural</t>
  </si>
  <si>
    <t>Resiestrela - Valorização e Tratamento de Residuos Solidos, S.A</t>
  </si>
  <si>
    <t>Resinature - Soluções Ambientais, lda</t>
  </si>
  <si>
    <t>Investimento para Destilaria</t>
  </si>
  <si>
    <t xml:space="preserve">38112 - Recolha de outros resíduos não perigosos
37002 - Tratamento de águas residuais
37001 - Recolha e drenagem de águas residuais
82990 - Outras actividades de serviços de apoio prestados às empresas
</t>
  </si>
  <si>
    <t>Instalação de Alambique para fabrico de aguardente de diversos frutos</t>
  </si>
  <si>
    <t>Rvb - Investimentos e Imobiliária, Lda</t>
  </si>
  <si>
    <t>Rui Manuel Figueira Fernandes - Meimoa Guesthouse</t>
  </si>
  <si>
    <t>Sabores Eruditos, Lda - BRB Catering</t>
  </si>
  <si>
    <t>Simão &amp; Marcelino - Gestão de Imóveis, Lda - Casas do Chão Ribeirinho</t>
  </si>
  <si>
    <t>Sintese Parcial Lda - Intur Travel Consulting (NO CONSORCIO)
Prisma Verde – Unipessoal, Lda. (In-Tur – Travel Consultant) (FICHA DE PROJETO)</t>
  </si>
  <si>
    <t xml:space="preserve">Aquisição de Viatura e Projecto de Internacionalização (Participação em Feiras Internacionais) </t>
  </si>
  <si>
    <t>Território das Aldeias Históricas de Portugal</t>
  </si>
  <si>
    <t>Objetivo 1: Aquisição de uma Viatura Híbrida Plug-in
Objetivo 2: Internacionalização com Foco na Variante DMC (Incoming)</t>
  </si>
  <si>
    <t>Mobilidade Sustentável</t>
  </si>
  <si>
    <t>Renault Portugal, S.A</t>
  </si>
  <si>
    <t>Sociedade de Desenvolvimento da Quinta do Colmeal, Lda</t>
  </si>
  <si>
    <t>Sociedade Termal de Unhais da Serra, S.A</t>
  </si>
  <si>
    <t>Starbase 18, Lda</t>
  </si>
  <si>
    <t>SB18 - Experiential Ecotourism</t>
  </si>
  <si>
    <t>Nome: Frank Kroondijk
Telefone/Telemóvel: +351 924 884 639
E-mail: frank.kroondijk@starbase18.com</t>
  </si>
  <si>
    <t>CAE
Principal:
55202-R3 6. CAE Secundário(s): 74900-R3
01610-R3</t>
  </si>
  <si>
    <t>6300-135, Meios, Guarda</t>
  </si>
  <si>
    <t>O SB18 oferece 4 apartamentos de luxo para convidados. Os hóspedes podem relaxar, explorar a área ou inscrever-se para um dos muitos workshops, ambos na propriedade SB18 (4,5 ectares) ou em parceiros.</t>
  </si>
  <si>
    <t>SB18 - Coworking</t>
  </si>
  <si>
    <t>desenvolver 4 escritórios privados de 10m2 e um espaço de escritório partilhado de 20m2.</t>
  </si>
  <si>
    <t>Empreendedorismo local, criação de
emprego</t>
  </si>
  <si>
    <t>SB18 - Maker Incubator (FabLab/Makerspace)</t>
  </si>
  <si>
    <t>desenvolver 4 espaços de oficina diferentes, um workshop de madeira, um workshop de ferro, um laboratório de eletrónica e workshop de impressão 3D.</t>
  </si>
  <si>
    <t>Starmodular, S. A</t>
  </si>
  <si>
    <t>TD CORK LDA - TAPETES DECORATIVOS COM CORTIÇA LDA</t>
  </si>
  <si>
    <t>Tecnat - Tecnologias de Acabamentos, Limitada</t>
  </si>
  <si>
    <t>Technuts Serviços de Informação e Produção Agricola Lda</t>
  </si>
  <si>
    <t>Telma Filipa dos Santos Lourenço - Quinta do Vale Tourão</t>
  </si>
  <si>
    <t>Quinta Vale Do Tourão</t>
  </si>
  <si>
    <t>Quinta Vale Do Tourão - Castelo Rodrigo</t>
  </si>
  <si>
    <t>Turiesperanza - Empreendimentos Turísticos, Lda</t>
  </si>
  <si>
    <t>Abrigos de Montanha</t>
  </si>
  <si>
    <t>André dos Reis Pinto
233962140</t>
  </si>
  <si>
    <t>55300 6. CAE Secundário(s): 1610</t>
  </si>
  <si>
    <t xml:space="preserve">Será realizado um investimento na construção de três unidades de alojamento com o conceito de abrigos de montanha inspirados (a nível conceptual, formal e construtivo) nos antigos abrigos dos pastores da região, vulgarmente conhecidos por “choças”. </t>
  </si>
  <si>
    <t>TheVagar</t>
  </si>
  <si>
    <t>5. CAE Principal: 55202</t>
  </si>
  <si>
    <t>Aumentar a capacidade de alojamento através da reabilitação de uma construção existente, edificação de uma “Green House” para fazer face ao aumento de procura por refeições, eventos intimistas e realização de retiros. Aquisição de sauna de exterior.</t>
  </si>
  <si>
    <t>Turispedro - Casas Villar Maior</t>
  </si>
  <si>
    <t>VillaBee</t>
  </si>
  <si>
    <t>CAE Principal: 55202-R3 6. CAE Secundário(s): 01491-R3 | 02100-R3 |74900-R3</t>
  </si>
  <si>
    <t>Vilar Maior (An􀆟ga Vila Medieval)
Freguesia: Aldeia da Ribeira, Vilar Maior e Badamalos
Concelho: Sabugal</t>
  </si>
  <si>
    <t>A VillaBee é um projeto de Apiturismo da empresa Turispedros, Lda, que disponibiliza experiências apícolas (Figura 1),
como uma oportunidade única de experienciar o universo da apicultura no contexto da an􀆟ga vila medieval, Vilar
Maior. A VillaBee disponibiliza vários serviços no âmbito do turismo apícola, a􀆟vidades como visitas a apiários, demonstrações de extração de mel, degustações de produtos apícolas, passeios temá􀆟cos, a􀆟vidades educa􀆟vas, alojamento temá􀆟co, gastronomia e tratamentos de lazer e bem-estar à base de produtos apícolas, proporcionando aos turistas uma
experiência única, educa􀆟va e sensorial, enquanto contribui para a preservação das abelhas e seus ecossistemas.</t>
  </si>
  <si>
    <t>Upstream - Valorização do Território, S.A</t>
  </si>
  <si>
    <t>Valnor - Valorização do Território, S.A</t>
  </si>
  <si>
    <t>Valerie Florence Christine Censier - Produtora Agricola / Ceramista</t>
  </si>
  <si>
    <t>Vânia Patricia dos Santos Gonçalves Fonseca</t>
  </si>
  <si>
    <t>Aquisição ou construção de um espaço em madeira dedicado a terapias alternativas de saúde e bem-estar</t>
  </si>
  <si>
    <t>1. CAE Principal: 1329 2. CAE Secundário(s): 96093
(Dalila deu indicação para esta empresa passar para o CAE: 93293Organização de actividades de animação turística)</t>
  </si>
  <si>
    <t>AH Castelo Novo</t>
  </si>
  <si>
    <t>Aquisição ou construção de um espaço em madeira dedicado a terapias alternativas de saúde e bem-estar, projectado para promover a conexão com a natureza. Este espaço visa oferecer um ambiente relaxante que auxilie no combate ao stress e à ansiedade, proporcionando experiências terapêuticas que incentivem o autocuidado e o equilíbrio emocional.</t>
  </si>
  <si>
    <t>Viajaçor-Serviços de Mobilidade,Unipessoal Lda</t>
  </si>
  <si>
    <t xml:space="preserve">Apoio para Aquisição de Viatura Híbrida Plug-in ou Eléctrica de 9 Lugares </t>
  </si>
  <si>
    <t>1. CAE Principal: 49392-R3 2. CAE Secundário(s): 49410 45402 52212 49310 49326</t>
  </si>
  <si>
    <t xml:space="preserve">Concelho de Arganil (Aldeia Histórica de Piódão)
Concelho de Seia
Concelho de Fundão (Aldeia Histórica de Castelo Novo)
</t>
  </si>
  <si>
    <t>Reforço da mobilidade (serviços de transporte de passageiros) nas localizações referidas, promoção da mobilidade sustentável, descarbonização dos serviços de transportes de passageiros, redução das emissões de CO2 até 2030 (ao encontro dos objectivos definidos no Pacto Ecológico Europeu e Racional Estratégico AHP 2030).</t>
  </si>
  <si>
    <t>Vicente Barata, Lda.</t>
  </si>
  <si>
    <t>Ytravel</t>
  </si>
  <si>
    <t>HUGO MOREIRA, UNIPESSOAL, LDA.
Zero Graus – 
Marca registada da Hugo Moreira Unipessoal, lda</t>
  </si>
  <si>
    <t>Zero Graus, diversificar para expandir</t>
  </si>
  <si>
    <t xml:space="preserve">1. CAE Principal: 59110 
CAE Secundário(s):90200 / 82300 / 93293
</t>
  </si>
  <si>
    <t>PLIE, Lote 173, Casal de Cinza - Guarda</t>
  </si>
  <si>
    <t>A criação de um estúdio de produção multimédia ultima geração (ciclograma), eleva o nível da produção audiovisual da região, que o território já consegue atrair, veja-se os casos mais concretos de Sortelha (Damsel) e Monsanto (Guerra dos Tronos), Castelo Novo (Saldo de Fé- Série RTP), Linhares da Beira (Mania de Você – Telenovela TV Globo), criando as condições ideais para que tudo aquilo que esteja subjacente à operacionalização da produção e igualmente pós produção seja feita no território, passando a ser cada vez mais competitivo nesta área pela redução dos custos de contexto, potenciando a atração para o território de turismo profissional (produtores, artistas, …), que podem aqui desenvolver os seus projetos O projeto assegura inovação de processo e ganhos de produtividade com a digitalização integral do fluxo cliente produção, através de ERP e CRM integrados que automatizam tarefas, garantem rastreabilidade e disponibilizam dados em tempo real para decisão baseada em indicadores. O projeto contempla investimentos em sistemas de produção de energia por fontes renováveis, o reforço da produção multimédia digital e a digitalização de processos internos contribuem também para uma redução indireta das emissões, ao diminuir necessidades logísticas, deslocações e consumo de materiais físicos associados à produção tradicional.</t>
  </si>
  <si>
    <t>Hacienda Nava del Rey SL</t>
  </si>
  <si>
    <t>José da Conceição Lopes</t>
  </si>
  <si>
    <t>Sergio Pais, Alojamento &amp; Restauração Unipessoal, Lda</t>
  </si>
  <si>
    <t>Joaquim Canodilho Lda - Quinta do Rio Noemi</t>
  </si>
  <si>
    <t>JMAL - Atividades Turisticas Sortelha</t>
  </si>
  <si>
    <t>ADS - Agência para o Desenvolvimento Sustentável -  Biosphere</t>
  </si>
  <si>
    <t>Domínio Vivo Lda- Biosphere</t>
  </si>
  <si>
    <t>Vertiriva Lda - Biosphere</t>
  </si>
  <si>
    <t>Estrela Bike - Aluguer de Bicicletas</t>
  </si>
  <si>
    <t>EstrelaEbike - Expansão da oferta de cicloturismo sustentável na Serra da Estrela e Aldeias Históricas</t>
  </si>
  <si>
    <t>Manteigas, Serra da Estrela</t>
  </si>
  <si>
    <t>O projeto “Expansão da oferta de cicloturismo sustentável na Serra da Estrela e Aldeias Históricas” visa:
 Aumentar a capacidade operacional para responder à crescente procura internacional;
 Reforçar a frota elétrica e a fiabilidade logística;
 Substituir a viatura atual, obsoleta e poluente, por uma furgoneta híbrida plug-in moderna;
 Consolidar a operação própria descentralizada através de pick-up points;
 Promover sustentabilidade económica, ambiental e criação de emprego direto e indireto.
A operação apresenta duas vertentes complementares:
 Operação com a The Slow Cyclist (TSC) – viagens premium com grupos até 12 clientes, duas por semana nos meses de maio, início de junho e outubro;
 Operação própria – tours guiados e autoguiados de e-bike na Serra da Estrela e nas Aldeias Históricas, durante toda época.</t>
  </si>
  <si>
    <t>Associação Nest _ Centro de Inovação do Turismo</t>
  </si>
  <si>
    <t>Comissão Vitivinícola Regional da Beira Interior</t>
  </si>
  <si>
    <t>Adene - Agência Para A Energia</t>
  </si>
  <si>
    <t>Instituto do Cinema e do Audiovisual I.P. / Portugal Film Commission</t>
  </si>
  <si>
    <t>Património Cultural, I.P.</t>
  </si>
  <si>
    <t>Deputação Provincial de Cáceres</t>
  </si>
  <si>
    <t>Fundação Inatel</t>
  </si>
  <si>
    <t>INATEL Linhares da Beira – Eficiência energética e mobilidade</t>
  </si>
  <si>
    <t>AH Linhares da Beira</t>
  </si>
  <si>
    <t>implementação de carregadores elétricos e tratamento das fachadas exteriores e dos terraços, assegurando um isolamento mais eficiente e com maior conforto para os clientes, prevê-se nas intervenções, a utilização de construções sustentáveis através de práticas e materiais eco-friendly.</t>
  </si>
  <si>
    <t>INATEL Piódão – eficiência energética e mobilidade</t>
  </si>
  <si>
    <t>AH Piódão</t>
  </si>
  <si>
    <t xml:space="preserve">substituição da caixilharia exterior, instalação de painéis fotovoltaicos, de painéis solares (aquecimento água da piscina); instalação de carregadores elétricos e requalificação da piscina (exterior e interior), </t>
  </si>
  <si>
    <t>LAFIV - Liga dos Amigos de Idanha a-Velha</t>
  </si>
  <si>
    <t>Aldeias e Conjuntos da Raia Cacerena</t>
  </si>
  <si>
    <t>Associação de Muralhas - Vila Maior</t>
  </si>
  <si>
    <t>ESPAÇO MULTIUSOS</t>
  </si>
  <si>
    <t>Nome: Bárbara Cardoso
Telefone/Telemóvel: 965471679
E-mail: muralhas.vilarmaior@gmail.com</t>
  </si>
  <si>
    <t>94991 6. CAE Secundário(s): 94995</t>
  </si>
  <si>
    <t>Vilar Maior (Antiga Vila Medieval)
Freguesia: Aldeia da Ribeira, Vilar Maior e Badamalos
Concelho: Sabugal</t>
  </si>
  <si>
    <t>dotar Vilar Maior de um espaço integralmente dedicado a servir as diversas e dinâmicas necessidades da comunidade local. Concebido para servir como um epicentro multifuncional, o objetivo passa, não apenas por criar uma infraestrutura física, mas sim um ambiente inclusivo e versátil que se harmonize com a identidade única desta região.</t>
  </si>
  <si>
    <t>Coesão Social e Territorial</t>
  </si>
  <si>
    <t>Transumância e Natureza - Associação</t>
  </si>
  <si>
    <t>ASTA - Associação Socio terapeutica de Almeida</t>
  </si>
  <si>
    <t>Acende-te Sésamo, Fotografia e Imagem Digital, Lda.</t>
  </si>
  <si>
    <t>Sítio dos Coelhos - Casas de Campo</t>
  </si>
  <si>
    <t>CAE Principal: CAE 55201 R3
CAE Secundário(s): CAE 93293 R3; CAE 7400 R3</t>
  </si>
  <si>
    <t>Almeida</t>
  </si>
  <si>
    <t>3 unidades turísticas com capacidade máxima de 12 pessoas, na tipologia Casas de Campo, assente na oferta de experiências turísticas integradas com programas culturais - nomeadamente fotografia, literatura infantil, musica e teatro infantil, pintura e ilustração, gastronomia local e artes tradicionais - assim como programas de proteção do ambiente e biodiversidade, nomeadamente com a implementação de culturas de espécies endógenas como o rosmaninho e o marmeleiro e em paralelo com um projeto apícola integrado. Abertura de um espaço comercial de múltiplas valências - loja / atelier/ galeria - na vila da Almeida</t>
  </si>
  <si>
    <t>Casa Torreão Alfaiates
TURISMO TORREÃO DE ALFAIATES, UNIP, LDA.</t>
  </si>
  <si>
    <t>NATURE IN ALFAIATES</t>
  </si>
  <si>
    <t>CAE Principal:
55201
6. CAE Secundário(s):
47112; 93293</t>
  </si>
  <si>
    <t>Alfaiates - Sabugal</t>
  </si>
  <si>
    <t>Recuperar o imóvel, propriedade do sócio das Casas do Torreão (marca registada) que hoje se encontra fechado, para a sua valorização e preservação e desenvolvimento do negócio existente, ampliando a oferta turística de qualidade na Região, criando um novo posto de trabalho e mais-valias para a economia local.
Recolha de informação sobre investimentos para o Plano de Ação do PROVERE EEC AHP 2030
Aldeias Históricas de Portugal 2030
2
O imóvel será constituído por três quartos, espaço para cozinha e sala, para convívio e uma pequena biblioteca com literatura histórica da região, com características para receber visitantes/turistas com deficiência motora/mobilidade reduzida.
Será um espaço devidamente equipado que apoie e satisfaça o turista, preenchendo uma lacuna numa região interior marcada por crescente procura turística.</t>
  </si>
  <si>
    <t>Alcance Pacato, LDA - Casa da Amoreira</t>
  </si>
  <si>
    <t>517 941 902</t>
  </si>
  <si>
    <t>CAE PRINCIPAL:  56101 CAE SECUNDÁRIO: 56106</t>
  </si>
  <si>
    <t>Idanha-a-Velha</t>
  </si>
  <si>
    <t xml:space="preserve">No âmbito da promoção da eficiência energética nas AHP, pretende a Alcance Pacato, LDA; concessionária do espaço de Restauração “Casa da Amoreira”, localizado numa das 12 Aldeias Históricas de Portugal, Idanha-a-Velha, adquirir:
 - Duas novas Portas que permitam melhor isolamento térmico, dado que as atuais já têm alguns anos, têm sofrido com o rigor climático da região e não foram desenhadas para esse efeito;
- Aquisição de novas mesas e cadeiras melhor adaptadas ao cliente (mais leves, ergonómicas) e que permitam maior flexibilidade na gestão do espaço.
-Com a construção de um deck exterior para uso de esplanada, construção de uma pérgola fechada para aproveitamento durante os meses de inverno e verão, tendo em conta o tempo rigoroso.
</t>
  </si>
  <si>
    <t>Coelho e Rijo Lda (Casa das 5 Cruzes – Sortelha – Unidade de Alojamento) - Miriam Costa</t>
  </si>
  <si>
    <t>Casa das 5 Cruzes</t>
  </si>
  <si>
    <t xml:space="preserve">CAE Principal 55201
CAE Secundário 1 68100
</t>
  </si>
  <si>
    <t>AH Sortelha</t>
  </si>
  <si>
    <t>Renovação Casa das 5 Cruzes (Instalação de Ar Condicionado, Novas Janelas e recuperação de telhado)
Projecto: Aquisição de Ar Condicionado | Novas janelas e recuperação do telhado, bem como revestimento do anexo existente na unidade de alojamento</t>
  </si>
  <si>
    <t>Sabores da Geninha (Eugenia Torres)</t>
  </si>
  <si>
    <t>CAE Principal: 10394                           CAE Secundário:  10393 , 47112, 01500</t>
  </si>
  <si>
    <t>Reabilitação de um imóvel localizado na aldeia histórica de Castelo Rodrigo.   
A finalidade do projeto terá como principal objetivo o aumento da oferta de serviços aos visitantes da aldeia histórica, para isso a reabilitação do edifício visa a construção de um salão de chá com venda de produtos endógenos e no piso 0 e um alojamento de turismo rural, T1, no piso 1.</t>
  </si>
  <si>
    <t>Quinta do Sol (Charme Lusitano)</t>
  </si>
  <si>
    <t>Remodelação do espaço já existente</t>
  </si>
  <si>
    <t>509 112 900</t>
  </si>
  <si>
    <t>01290 1. CAE Secundário(s): 55202|81210|56210</t>
  </si>
  <si>
    <t xml:space="preserve">Quinta do Espinhal 
6250-191, Bendada, Sabugal
</t>
  </si>
  <si>
    <t>Remodelação do espaço de turismo já existente</t>
  </si>
  <si>
    <t xml:space="preserve">neste momento estamos a tratar das questões burocráticas, como orçamentos, custos e licenças necessárias. </t>
  </si>
  <si>
    <t xml:space="preserve">Construção / Aquisição de Bungalows </t>
  </si>
  <si>
    <t>Construção / Aquisição de Bungalows (complemento ao alojamento turístico já existente)</t>
  </si>
  <si>
    <t>neste momento estamos a tratar das questões burocráticas, como orçamentos, custos e licenças necessárias</t>
  </si>
  <si>
    <t>Restaurante Descobrimentos
Jorge Manuel Paulico Baia Unipessoal Lda.</t>
  </si>
  <si>
    <t xml:space="preserve">Remodelação Restaurante Descobrimentos </t>
  </si>
  <si>
    <t>193 596 474</t>
  </si>
  <si>
    <t>CAE Principal: 56107</t>
  </si>
  <si>
    <t>Remodelação Restaurante Descobrimentos (Cozinha e Sala de Refeições)</t>
  </si>
  <si>
    <t>Just Go</t>
  </si>
  <si>
    <t>Aquisição de bicicletas eléctricas (Mountain E bikes)</t>
  </si>
  <si>
    <t>516 610 180</t>
  </si>
  <si>
    <t>CAE Principal 93293
CAE Secundário 1 55202
CAE Secundário 2 82300
CAE Secundário 3 56210</t>
  </si>
  <si>
    <t>Guarda</t>
  </si>
  <si>
    <t>Sagritavora Lda</t>
  </si>
  <si>
    <t>Quinta do Ferro</t>
  </si>
  <si>
    <t>CAE Principal: 02200 CAE Secundarios: 55202; 55204; 93293; 55300; 01702; 01701; 01470; 01251</t>
  </si>
  <si>
    <t>Quinta do Ferro 6420-552 Rio de Mel Trancoso</t>
  </si>
  <si>
    <t>Restaurar um vasto patrimonio, rico em história, cultura e biodiversidade. Numa primeira fase, tornar a quinta ainda mais sustentavel. A Quinta do Ferro será um alojamento coposto por uma casa Solar Histórica com 7 quartos, 9 apartamentos (vilas) uma sala de eventos, piscina zonas de lazer, incluindo um lago, quinta pedagogica, caminhos pedestres, sendo toda a envolvencia no meio da natureza e da agricultura que já existe na nossa quinta.Revitalizar tradições culinárias e agricolas que existem na quinta, produção de pão em forno tradicional, cura de carnes e produção de compotas e pastelaria</t>
  </si>
  <si>
    <t>Helena Ines</t>
  </si>
  <si>
    <t>Segredo do Castelo</t>
  </si>
  <si>
    <t>202 282 244</t>
  </si>
  <si>
    <t>1. CAE Principal: 55202
 CAE Secundário(s): 55201</t>
  </si>
  <si>
    <t>Largo de Alcanizes 3 Sabugal</t>
  </si>
  <si>
    <t>Obras de reabilitação em alojamento turístico (Janelas térmicas, aquecimento e arrefecimento, pavimento isolante, novas estruturas eléctricas)</t>
  </si>
  <si>
    <t>Sem evolução devido a dificuldade financeira.</t>
  </si>
  <si>
    <t xml:space="preserve">Horizontes, Turismo desportivo.
Paulo Costa Garcia, Unipessoal, Lda. </t>
  </si>
  <si>
    <t xml:space="preserve">Real Lendário Ultramarathon
</t>
  </si>
  <si>
    <t>CAE Principal: 93192  Outras actividades desportivas, CAE Secundário(s): 93293Organização de atividades de animação turística, 82300Organização de Feiras, Congressos e outros eventos similares, 73110 Agências de Publicidade</t>
  </si>
  <si>
    <t>Proença-a-Nova
Território das Aldeias Históricas: Portugal e Espanha</t>
  </si>
  <si>
    <t>Uma ultramaratona pedestre, em 6 etapas, guiados por GPS por território das AH em Portugal e Espanha</t>
  </si>
  <si>
    <t>Amuse Bouche, Comunicação com Sabor Lda</t>
  </si>
  <si>
    <t>Festival Arrebita Idanha Bio</t>
  </si>
  <si>
    <t>C.A.E Principal - 70210 - R3Atividades de relações públicas e comunicação
C.A.E Secundários - 74200 Atividades fotográficas + 82300 Organização de feiras, congressos e outros eventos similares. Atividades económicas + 56107 RESTAURANTES, N.E.</t>
  </si>
  <si>
    <t>Projecto: Festival Arrebita Idanha Bio – Festival ligado ao sector gastronómico (Festival Gastronómico)
Idanha-a-Velha e Monsanto (Novo Festival de Gastronomia)</t>
  </si>
  <si>
    <t>Corvo Filosófico Unipessoal Lda</t>
  </si>
  <si>
    <t>Monsanto Café&amp;Bistro</t>
  </si>
  <si>
    <t>C.A.E Principal - 56101</t>
  </si>
  <si>
    <t>Projecto: Renovação do espaço interior e exterior do estabelecimento de restauração Monsanto Café &amp; Bistrô</t>
  </si>
  <si>
    <t xml:space="preserve">Lúcia &amp; Américo Ferraz, Lda </t>
  </si>
  <si>
    <t xml:space="preserve">Souvall Home &amp; Living </t>
  </si>
  <si>
    <t xml:space="preserve">Travessa do Valverde, S/Nº 6430-371 Vale Flor, Mêda – Guarda </t>
  </si>
  <si>
    <t xml:space="preserve">restauro de um vasto património, antigo Solar rico em história, cultura e produtividade.
Numa primeira fase, o nosso objetivo é o projeto poder colmatar a peça fundamental que nos falta para nos tornarmos um verdadeiro Enoturismo.
Toda a sua envolvência é natureza e agricultura de pequena escala com produtos da região, sendo o foco, o vinho e a vinha, tendo como seu propósito uma economia circular, com uma área total de 20 HA de Vinha.
O projeto será composto por Quatro Suites independentes, com capacidade para 10 pessoas, uma sala de pequenos almoços/sala de estar, uma pequena biblioteca, tudo isto aliado à adega de vinhos já existente, sala de provas vínicas, visitas programadas às vinhas com pessoas formadas na área de vinhos, escanções e enólogos.
</t>
  </si>
  <si>
    <t xml:space="preserve">Consideramos, o nosso projeto num nível de maturidade intermédio, o projeto já se encontra em andamento, já temos o projeto de arquitetura, assim como a nossa própria marca de vinhos bem implementada no mercado nacional e estamos na fase de internacionalização, juntamente com a nossa adega, onde realizamos provas de vinhos bem como visitas às nossas vinhas acompanhadas e outras várias experiências. 
Acreditamos que estamos numa fase de dar início à implementação.  
</t>
  </si>
  <si>
    <t>PROJETOS SUBMETIDOS COM O PLANO DE AÇÃO AHP NA 2ª FASE PROVERE 2030</t>
  </si>
  <si>
    <t xml:space="preserve">CAE PRINCIPAL: 55300
CAE SECUNDÁRIO: 47112 | 85510
</t>
  </si>
  <si>
    <t>Recuperar o imóvel, propriedade do sócio das Casas do Torreão (marca registada) que hoje se encontra fechado, para a sua valorização e preservação e desenvolvimento do negócio existente, ampliando a oferta turística de qualidade na Região, criando um novo posto de trabalho e mais-valias para a economia local.
Recolha de informação sobre investimentos para o Plano de Ação do PROVERE EEC AHP 2030
Aldeias Históricas de Portugal 2030
O imóvel será constituído por três quartos, espaço para cozinha e sala, para convívio e uma pequena biblioteca com literatura histórica da região, com características para receber visitantes/turistas com deficiência motora/mobilidade reduzida.
Será um espaço devidamente equipado que apoie e satisfaça o turista, preenchendo uma lacuna numa região interior marcada por crescente procura turística.</t>
  </si>
  <si>
    <t>MONITORIZAÇÃO_ ENTIDADES</t>
  </si>
  <si>
    <t>Identificação do promotor 
(entidade):</t>
  </si>
  <si>
    <t>Localização do projeto</t>
  </si>
  <si>
    <t>Valor previsto de investimento (€):</t>
  </si>
  <si>
    <t xml:space="preserve">2.1. Estado de maturidade/execução do projeto </t>
  </si>
  <si>
    <t xml:space="preserve">2.1.1 Apenas Ideia: Quando irá dar inicio ao projeto: 
</t>
  </si>
  <si>
    <t>2.1.2) Projeto em desenvolvimento Quando se perspetiva que esteja concluído o projeto</t>
  </si>
  <si>
    <t>2.1.3) Candidatura concluída e em análise
Programa/Aviso:
Data de submissão:
Montante candidato (€):</t>
  </si>
  <si>
    <t>2.1.4) Candidatura Aprovada 
Aviso de Concurso e o Programa de Financiamento
Investimento total aprovado (€):
Investimento elegível (€):
Taxa de incentivo (%):</t>
  </si>
  <si>
    <t>2.1.5) Projeto aprovado em execução
Data de Início:
Execução financeira (€):
Data prevista de conclusão:</t>
  </si>
  <si>
    <t>2.2.1) Tipo de financiamento 
Fundos próprios (€)
Fundos comunitários (€)
Fundos nacionais (€)
Outros (€)</t>
  </si>
  <si>
    <t>2.4 Em Atividade - Número de postos de trabalho criados ao abrigo do Projeto:</t>
  </si>
  <si>
    <t>TOTAL</t>
  </si>
  <si>
    <t>PRIVADOS</t>
  </si>
  <si>
    <t>COMPLEMENTARES</t>
  </si>
  <si>
    <t>PROJETOS PRIVADOS QUE INTEGRARAM A MEDIDA 1.3 (projeto integrado no PROVERE AHP 2030)</t>
  </si>
  <si>
    <t>Idanha-a-Nova</t>
  </si>
  <si>
    <t>1) Apenas ideia - sem qualquer desenvolvimento ou maturidade</t>
  </si>
  <si>
    <t>_________________</t>
  </si>
  <si>
    <t>___________________</t>
  </si>
  <si>
    <t>________________</t>
  </si>
  <si>
    <t>____________</t>
  </si>
  <si>
    <t>Figueira Castelo Rodrigo</t>
  </si>
  <si>
    <t>Projecto: Festival Arrebita Idanha Bio – Festival ligado ao sector gastronómico (Festival Gastronómico)</t>
  </si>
  <si>
    <t>2)  Projeto em desenvolvimento - O projeto está definido e os elementos encontram-se em elaboração -  (exemplo: projeto de arquitetura/especialidades, estruturação de atividades e definição de orçamentos, etc.):</t>
  </si>
  <si>
    <t>3) Candidatura concluída e em análise?  - O projeto de investimento está submetido a financiamento e aguarda decisão da Autoridade de Gestão</t>
  </si>
  <si>
    <t>Sem evolução ou perspetivas de evolução, face ao incendio de 2025, em que o terreno foi afertado na totalidade</t>
  </si>
  <si>
    <t xml:space="preserve">4) Candidatura Aprovada </t>
  </si>
  <si>
    <t xml:space="preserve">Alojamento turístico </t>
  </si>
  <si>
    <t>Sabugal</t>
  </si>
  <si>
    <t>5) Projeto aprovado em execução  O projeto de investimento está aprovado/ em execução/executado</t>
  </si>
  <si>
    <t xml:space="preserve">Real Lendário Ultramarathon
Uma ultramaratona pedestre, em 6 etapas, guiados por GPS por território das AH em Portugal e Espanha. 
</t>
  </si>
  <si>
    <t>Aguarda abertura da medida 1.3</t>
  </si>
  <si>
    <t>Animactiva</t>
  </si>
  <si>
    <t>Aquisição de Novos Equipamentos de Paint-ball</t>
  </si>
  <si>
    <t>Covilhã</t>
  </si>
  <si>
    <t>projecto de arquitectura para o edifício a intervencionar</t>
  </si>
  <si>
    <t>Projeto em desenvolvimento: Projeto de arquitetura e especialidades</t>
  </si>
  <si>
    <t>Os projetos de arquitetura encontram-se em fase de validação final para submissão na Câmara Municipal do Sabugal para pedido de aprovação.</t>
  </si>
  <si>
    <t>Marca Liquida, Lda</t>
  </si>
  <si>
    <t>Covilhã Tortosendo</t>
  </si>
  <si>
    <t>Projeto preparado para submissão ao PROVERE AHP 2030 assim que o respetivo aviso de financiamento seja aberto.</t>
  </si>
  <si>
    <t xml:space="preserve"> Sabugal</t>
  </si>
  <si>
    <t>_____________________</t>
  </si>
  <si>
    <t>projeto aqui apresentado encontra-se devidamente licenciado - aguarda medida de financiamento
ainda não se encontram reunidas as condições para o investimento.</t>
  </si>
  <si>
    <t>Casa da Mercearia Luar - Luis Carlos Ricardo Machado</t>
  </si>
  <si>
    <t>Licenciamento mais projeto de execução - projeto aqui apresentado encontra-se devidamente licenciado - aguarda medida de financiamento
ainda não se encontram reunidas as condições para o investimento.</t>
  </si>
  <si>
    <t>Remodelação de interior de restaurante</t>
  </si>
  <si>
    <t>Não estão reunidas as condições para avançar</t>
  </si>
  <si>
    <t>Não estão reunidas as condições para avançar
ainda não se encontram reunidas as condições para o investimento.</t>
  </si>
  <si>
    <t xml:space="preserve">Reabilitação de um imóvel localizado na aldeia histórica de Castelo Rodrigo.   </t>
  </si>
  <si>
    <t>Alcance Pacato, LDA
Casa da Amoreira</t>
  </si>
  <si>
    <t>Aquisição de mobiliario no âmbito da promoção da eficiência energética</t>
  </si>
  <si>
    <t>Casa Torreão Alfaiates
CASAS DO TORREÃO
TURISMO TORREÃO DE ALFAIATES, UNIP, LDA.</t>
  </si>
  <si>
    <t>Não avançaram</t>
  </si>
  <si>
    <t xml:space="preserve">O valor previsto de investimento destina-se a:
- Aquisição de Viatura para transporte de turistas para visita ao território e alojamento sem necessidade de recorrer a subcontratação de veículos (que não existem no território) e como tal encarecem os programas;
 - Aquisição de plataforma de reservas;
- Desenvolvimento de App para o turista. </t>
  </si>
  <si>
    <t>não fez nenhuma candidatura, neste momento a empresa está fechada.</t>
  </si>
  <si>
    <t>Coelho e Rijo Lda (Casa das 5 Cruzes – Sortelha – Unidade de Alojamento)
Miriam Costa</t>
  </si>
  <si>
    <t>Projecto: Aquisição de Ar Condicionado | Novas janelas e recuperação do telhado, bem como revestimento do anexo existente na unidade de alojamento</t>
  </si>
  <si>
    <t xml:space="preserve">Sabugal
</t>
  </si>
  <si>
    <t>ainda não se encontram reunidas as condições para o investimento.</t>
  </si>
  <si>
    <t>Trancoso</t>
  </si>
  <si>
    <t xml:space="preserve">Arganil </t>
  </si>
  <si>
    <t>TheVagar - Aumentar a capacidade de alojamento através da reabilitação de uma construção existente, edificação de uma “Green House” para fazer face ao aumento de procura por refeições, eventos intimistas e realização de retiros. Aquisição de sauna de exterior.</t>
  </si>
  <si>
    <t>3) Candidatura concluída e em análise  - O projeto de investimento está submetido a financiamento e aguarda decisão da Autoridade de Gestão</t>
  </si>
  <si>
    <t>Programa de Apoio Crescer com o Turismo (Turismo de Portugal),
Montante candidato (€): 105.102,50 €</t>
  </si>
  <si>
    <t>Nuno Miguel Costa Marcelo - Estrela Bike</t>
  </si>
  <si>
    <t>Aluguer de Bicicletas Elétricas</t>
  </si>
  <si>
    <t>AHP</t>
  </si>
  <si>
    <t>Renovação e ampliação da nossa frota de bicicletas elétricas de forma a responder à crescente procura de passeios de um dia e bike tours de vários dias na região;
- Aquisição de veículo para transporte de clientes, bagagens e bicicletas de forma mais sustentável;</t>
  </si>
  <si>
    <t>Programa/Aviso:Programa Crescer com o Turismo
Data de submissão:12/11/2025
Montante candidato (€): 104.806€</t>
  </si>
  <si>
    <t xml:space="preserve">HUGO MOREIRA, UNIPESSOAL, LDA.
Zero Graus </t>
  </si>
  <si>
    <t>Zero Graus, diversificar para expandir - criação de um estúdio de produção multimédia ultima geração (ciclograma),</t>
  </si>
  <si>
    <t>Programa/Aviso: MPr-2025-9 Data de submissão:27/11/2025 Montante candidato (€):1.302.390,34€</t>
  </si>
  <si>
    <t xml:space="preserve">Abrigos de Montanha - investimento na construção de três unidades de alojamento com o conceito de abrigos de montanha inspirados (a nível conceptual, formal e construtivo) nos antigos abrigos dos pastores da região, vulgarmente conhecidos por “choças”. </t>
  </si>
  <si>
    <t>Solar de São João - Casa com História</t>
  </si>
  <si>
    <t>Em atividade
N.º Posto de trabalho: 1 part Time Feminino (25-35 Anos Licenciatura)</t>
  </si>
  <si>
    <t>Reabilitação para aumento de oferta e resposta a necessidades sentidas nos últimos 5 anos</t>
  </si>
  <si>
    <t>Fundos próprios (€)
Sensivelmente 450.000,00
Excesso de burocracia e falta de conhecimentos</t>
  </si>
  <si>
    <t xml:space="preserve">Full Time: 2 (1=26-35 anos + 1=46-55 anos)
1 Masculino + 1 Feminino
1 Ensino secundario + 1 Mestrado
</t>
  </si>
  <si>
    <t xml:space="preserve">Melhoria das instalações em espaços interiores e exteriores da Cardo – Taberna e Mercearia, By: Aldeias Históricas de Portugal </t>
  </si>
  <si>
    <t>Fundos próprios (€)
Sensivelmente 8.500,00</t>
  </si>
  <si>
    <t>Part Time: 1 (26-35 anos) Full Time:2 (36-45 anos)
2 Masculino + 1 Feminino
1 Licenciatura + 1 Ensino secundario + 1 Mestrado</t>
  </si>
  <si>
    <t>Trazer mais qualidade e serviços para o Natura Glamping, apostando na prevenção de saúde, oferecendo
servidos qualificados de Yoga e Ayurveda. Apostando sempre na sustentabilidade como é nosso
apanágio iremos construir 2 suites com arquitectura inovadora e com piscina privativa. Novas areas de
lazer, iluminação Led, ecopontos, paineis solares e construção de um ramal de acesso de ligação ao
saneamento publico.Criação de 2 suites com piscina privativa e área de Welness com sala de Yoga e tratamentos Ayurvédicos</t>
  </si>
  <si>
    <t>Municipio Sabugal</t>
  </si>
  <si>
    <t>Apenas ideia _ Não existe, à presente data, uma data prevista para o início do projeto. A sua eventual concretização dependerá da maturação da ideia, da definição das ações a desenvolver, da identificação de parceiros, da estruturação técnica e financeira da operação e da disponibilidade de uma fonte de financiamento adequada.</t>
  </si>
  <si>
    <t>Projeto em desenvolvimento _ A existência de um projeto de arquitetura demonstra que a operação já ultrapassou a fase de mera ideia. O facto de o projeto precisar de reformulação não elimina o desenvolvimento já realizado, mas significa que a solução existente ainda não está em condições de suportar diretamente uma candidatura ou execução</t>
  </si>
  <si>
    <t>Pausa do Costume, Lda</t>
  </si>
  <si>
    <t xml:space="preserve"> Arganil</t>
  </si>
  <si>
    <t>Programa/Aviso_Programa de Apoio Crescer com o Turismo</t>
  </si>
  <si>
    <t>União de Freguesias de Trancoso</t>
  </si>
  <si>
    <t>UF de Vale do Seixo e Vila
Garcia</t>
  </si>
  <si>
    <t>U F de Trancoso (São Pedro e Santa Maria) e Souto
Maior</t>
  </si>
  <si>
    <t xml:space="preserve">Fernanda Manuela Matos  Esteves </t>
  </si>
  <si>
    <t xml:space="preserve"> ainda não se encontram reunidas as condições para o investimento.</t>
  </si>
  <si>
    <t>AHP+10 Municípios integrantes da Rede</t>
  </si>
  <si>
    <t>Mobilidade Urbana e Sustentável</t>
  </si>
  <si>
    <t>Mobilidade Urbana e Sustentável (instalação de carregadores elétricos)</t>
  </si>
  <si>
    <t>AHP+Município de Celorico da Beira</t>
  </si>
  <si>
    <t>Implementação do Sistema de Monitorização da Capacidade de Carga (AH Linhares da Beira)</t>
  </si>
  <si>
    <t>AHP+9 Municípios integrantes da Rede</t>
  </si>
  <si>
    <t>Implementação do Sistema de Monitorização da Capacidade de Carga (replicação nas restantes AH)</t>
  </si>
  <si>
    <t>Implementação de Autoconsumo Coletivo AH Linhares da Beira</t>
  </si>
  <si>
    <t>AHP+Município de Município de FCR</t>
  </si>
  <si>
    <t>Implementação de Autoconsumo Coletivo AH Castelo Rodrigo</t>
  </si>
  <si>
    <t>AHP+Município de Município do Fundão</t>
  </si>
  <si>
    <t>Implementação de Autoconsumo Coletivo AH Castelo Novo</t>
  </si>
  <si>
    <t>AHP+10 Municípios integrantes da Rede + entidades privadas + comunidade</t>
  </si>
  <si>
    <t>Descarbonizar as Aldeias Históricas de Portugal, testando e afirmando o conceito de Aldeias eficientes e renováveis</t>
  </si>
  <si>
    <t>AHP+10 Municípios integrantes da Rede + Deputação de Cáceres e entidades privadas de ambas as regiões+Juntas de Freguesia</t>
  </si>
  <si>
    <t>Rede Aldeias Históricas Ibéricas</t>
  </si>
  <si>
    <t>OUTROS PROJETOS PRIVADOS DE EMPRESAS QUE INTEGRARAM A MEDIDA 1.3</t>
  </si>
  <si>
    <t xml:space="preserve"> O projeto Story Studio Piódão III apresenta um contributo relevante para o desenvolvimento territorial em diversas vertentes.No domínio da transição digital, assenta num modelo de operação autónomo e tecnologicamente suportado, com soluções de check-in automático</t>
  </si>
  <si>
    <t>Municipio Trancoso</t>
  </si>
  <si>
    <t>«Crescer com o Turismo»projeto “BISI- Beira Interior Sul Inclusiva”</t>
  </si>
  <si>
    <t>«Villar – Taberna &amp; Mercearia»</t>
  </si>
  <si>
    <t xml:space="preserve">Villar – Taberna &amp; Mercearia consiste na reabilitação integral de um imóvel devoluto, em estado de ruína, situado na Rua da Praça n.º 14, no coração da Aldeia Histórica de Castelo Rodrigo, transformando-o num espaço comercial, cultural e de degustação dedicado à interpretação, venda e prova de produtos endógenos portugueses de elevada qualidade do Douro Superior e da Beira Interior — vinhos, azeites, amêndoa, mel, compotas, enchidos, queijos e artesanato.
Enquadramento estratégico determinante: Villar – Taberna &amp; Mercearia  integra a «Rede de Tabernas &amp; Mercearias das Aldeias Históricas de Portugal», modelo de negócio concebido pela Aldeias Históricas de Portugal — Associação de Desenvolvimento Turístico (AHP-ADT) para ser replicado nas 12 aldeias da rede. </t>
  </si>
  <si>
    <t>Candidatura ao Programa «Crescer com o Turismo»
Portaria n.º 50/2025/1 — Turismo de Portugal, I.P.</t>
  </si>
  <si>
    <t>Investimento total (s/IVA) 239.587 €
Despesas elegíveis 222.222 €
Incentivo não reembolsável (90% das despesas elegíveis) 200.000 €
Capital próprio do promotor 39.587 €</t>
  </si>
  <si>
    <t>ENTIDADES DO CONSÓRCIO SEM PROJETO</t>
  </si>
  <si>
    <t xml:space="preserve">
</t>
  </si>
  <si>
    <t>Síntese da monitorização – Medida 1.3</t>
  </si>
  <si>
    <t>Síntese do universo monitorizado e apuramento por campo do inquérito</t>
  </si>
  <si>
    <t>Indicador</t>
  </si>
  <si>
    <t>Resultado</t>
  </si>
  <si>
    <t>Entidades abrangidas</t>
  </si>
  <si>
    <t>Entidades respondentes</t>
  </si>
  <si>
    <t>Taxa de resposta</t>
  </si>
  <si>
    <t>Campo do inquérito</t>
  </si>
  <si>
    <t>Opção / medida</t>
  </si>
  <si>
    <t>N.º de projetos</t>
  </si>
  <si>
    <t>%</t>
  </si>
  <si>
    <t>Estado de maturidade / execução</t>
  </si>
  <si>
    <t>Apenas ideia</t>
  </si>
  <si>
    <t>Candidatura concluída e em análise</t>
  </si>
  <si>
    <t>Projeto aprovado em execução</t>
  </si>
  <si>
    <t>Fonte: Plano de Ação da EEC PROVERE Aldeias Históricas de Portugal 2030, Ficha de Monitorização de Projetos de Parceiros Privados e Relatório de Autoavaliação do 1.º semestre de 2026. A folha de monitorização preserva todas as operações constantes do Plano de Ação; alguns promotores apresentam mais de uma operação. Universo oficial monitorizado: 39 entidades.</t>
  </si>
  <si>
    <t xml:space="preserve">definidos apenas o orçamento e o número de viaturas a serem adquiridas. </t>
  </si>
  <si>
    <t>definidos apenas definido o orçamento bem como o número de equipamentos a instalar.</t>
  </si>
  <si>
    <t>Encontram-se a terminar o Projeto de Eficiência energética através de fundos próprios o projeto da lavandaria e arrumos num montante de cerca de 30 mil euros. As Casas Modulares e envolvente da piscina temos de aguardar por outras oportunidades ou melhoria de tesouraria para investimentos próprios..</t>
  </si>
  <si>
    <t>6) Candidatura NÃO aprovada</t>
  </si>
  <si>
    <t>fez candidatura mas não foi aprovada, vão voltar a submeter logo que saiam novos avisos</t>
  </si>
  <si>
    <t>Não avançaram ainda não se encontram reunidas as condições para o investimento.</t>
  </si>
  <si>
    <t>Ainda Não avançaram</t>
  </si>
  <si>
    <t xml:space="preserve">6) Candidatura NÃO aprovada </t>
  </si>
  <si>
    <t xml:space="preserve">Candidatura NÃO aprovada </t>
  </si>
  <si>
    <t>Aguarda abertura de medidas</t>
  </si>
  <si>
    <t xml:space="preserve">informou que não avançou </t>
  </si>
  <si>
    <t xml:space="preserve">Não avançou com projeto </t>
  </si>
  <si>
    <t>Fundos Próprios</t>
  </si>
  <si>
    <t>5) Fundos Proprios - Projeto aprovado em execução  O projeto de investimento está aprovado/ em execução/executado</t>
  </si>
  <si>
    <t>Fundos Proprios €</t>
  </si>
  <si>
    <t>TP_Programa de Apoio Crescer com o Turismo</t>
  </si>
  <si>
    <t>TP_Inovação Produtiva – Territórios Baixa Densidade</t>
  </si>
  <si>
    <t>TP_Aviso Portugal 2030 MPr-2025–​09 SICE Inovação Produtiva – Territórios Baixa Densidade</t>
  </si>
  <si>
    <t>sente dificuldade na realização da candidatura, contactou uma empresa mas os valores praticados para a realização da candidatura eram bastante elevados e sem garantias de que iria ser validada, nesse sentido, salientou que dada as burocracias prefere avançar com capital próprio.</t>
  </si>
  <si>
    <t>Projetos</t>
  </si>
  <si>
    <t>PROJETOS COMPLEMENTARES INTEGRARAM PLANO AÇÃO (que concorrem para a implementação da estratégia mas com eventual financiamento de outras fontes)</t>
  </si>
  <si>
    <t xml:space="preserve">1) Apenas ideia - sem qualquer desenvolvimento ou maturidade
</t>
  </si>
  <si>
    <t>A NERC informa que ainda não avançou com nenhum projeto que propôs</t>
  </si>
  <si>
    <t>Candidatura concluída e em análise: Programa/Aviso_Programa de Apoio Crescer com o Turismo
Data de Submissão: 18 12 2025
Montante candidato (€): 195.000,00</t>
  </si>
  <si>
    <t>Data de Início: 05/2024; Execução financeira (€): 349.947,00€; Data prevista de conclusão: A definir – projeto PRR que passará para Portugal 2030.</t>
  </si>
  <si>
    <t>Fundos comunitários (€) 890.000,00€</t>
  </si>
  <si>
    <t>Em execução – trabalhos em curso com taxa de execução de 44%.</t>
  </si>
  <si>
    <t>Em atividade: 2 anos e 5 meses</t>
  </si>
  <si>
    <t>DGAL – Contratos
Programa</t>
  </si>
  <si>
    <t>Em atividade: 1 ano e 2 meses</t>
  </si>
  <si>
    <t>Projeto terminado e em funcionamento.
Em atividade: 3 meses</t>
  </si>
  <si>
    <t>Restaurante "O Foral" Estabelecimento de restauração e bebidas</t>
  </si>
  <si>
    <t>O projeto encontra-se em fase de esboço de arquitetura.</t>
  </si>
  <si>
    <t>Síntese da monitorização – Projetos Complementares</t>
  </si>
  <si>
    <t>NERC - Associação Empresarial da Região de Coimbra
Projetos enviados por NERC - Associação Empresarial da Região de Coimbra:
JADRC – Jovens Associados para o Desenvolvimento Regional do Centro</t>
  </si>
  <si>
    <t>Reabilitação e requaliicação do edifício da antiga Escola Primária de Vale do Seixo para Albergue. O projeto candidatado refere-se à requaliicação do edifício, porém, encontra-se em execução o projeto de arranjos exteriores do mesmo no valor de 37.015,21€, pelo que se considera que a obra ainda não se encontra finalizada.</t>
  </si>
  <si>
    <t>Plano de Recuperação e Resiliência (PRR) -RE-C04-i02-m01-
008435</t>
  </si>
  <si>
    <t>Plano de Recuperação e Resiliência (PRR)</t>
  </si>
  <si>
    <t>Programa de Desenvolvimento Rural (PDR 2020), financiado pelo fundo europeu FEADER</t>
  </si>
  <si>
    <t>Fundos Proprios</t>
  </si>
  <si>
    <t>Fundos Nacionais</t>
  </si>
  <si>
    <t>PROJETOS COMPLEMENTARES (que concorrem para a implementação da estratégia mas com eventual financiamento de outras fontes)</t>
  </si>
  <si>
    <t xml:space="preserve">Greenvolt Comunidades II SA </t>
  </si>
  <si>
    <t>Medida/programa de Apoio</t>
  </si>
  <si>
    <t>Total de investimento (€)</t>
  </si>
  <si>
    <t>Fundos Proprios: 131.108,88€</t>
  </si>
  <si>
    <t>PDR2020-10.2.1.6 - FEADER</t>
  </si>
  <si>
    <t>DGAL – Contratos Programa</t>
  </si>
  <si>
    <t>LINHA DE APOIO + INTERIOR TURISMON.º P002225: 2.851.878,07€</t>
  </si>
  <si>
    <t>Lançado edital aguarda apresentação de propostas</t>
  </si>
  <si>
    <t>Este projeto é para eliminar porque foi integrado no Projeto do Turismo de Portugal + Interior - Mobilidade Urbana Sustentavel</t>
  </si>
  <si>
    <t>Proposta em fase de Apreciação</t>
  </si>
  <si>
    <t>Em desenvolvimento no Minist´rio do ambiente</t>
  </si>
  <si>
    <t>candidatura em desenvolvimento aara submissão na 9ª Candidatoria do POCTEP</t>
  </si>
  <si>
    <t>NOVOS PROJETOS COMPLEMENTARES</t>
  </si>
  <si>
    <t xml:space="preserve">LINHA DE APOIO + INTERIOR TURISMON.º P002225: </t>
  </si>
  <si>
    <t>PARA ELIMINAR</t>
  </si>
  <si>
    <t xml:space="preserve">TRAILS4COMMUNITY - three trails, three questions, one working model </t>
  </si>
  <si>
    <t xml:space="preserve">Submetida 26/08/2026
Valor total:853,762.35€, Valor da AHP: 146,150.23 € com comparticipação de 75 % + 25% CPN; Consórcio internacional: Eslovénia, Alemanha; Finlândia e Portugal 
</t>
  </si>
  <si>
    <t>Programa de Cooperación 
Interreg VI-A España - Portugal (POCTEP) 2021 – 2027 - 9ª Convocatoria:</t>
  </si>
  <si>
    <t>Programa Crescer + Turismo
REDE AHP RESILIENTE — Adaptação e preparação climática das Aldeias Históricas de Portugal e da GR22</t>
  </si>
  <si>
    <t>Aviso Específico Rede de Refúgios Climáticos – Stay Cool
 Refúgios Bioclimáticos para a Resiliência Climática Aldeias Históricas Portuga</t>
  </si>
  <si>
    <t>Este projeto não foi validado, mas foi submetido novamente encontra-se em análise</t>
  </si>
  <si>
    <t>Eliminados</t>
  </si>
  <si>
    <t>TP_LINHA DE APOIO + INTERIOR TURISMO N.º P002225</t>
  </si>
  <si>
    <t>Candidatura em desenvolvimento</t>
  </si>
  <si>
    <t>Candidatura em Desenvolvimento_ Modelo transfronteiriço para a valorização e gestão integrada da paisagem urbana, da identidade territorial e da experiência turística | Redes Aldeias Históricas de Portugal e Aldeias &amp; Conjuntos da Raya Cacereña 250.000€ (20% gestão e promoção do FPP 50.000€; 80% constituição do fundo 200.000€</t>
  </si>
  <si>
    <t>PC</t>
  </si>
  <si>
    <t>PP</t>
  </si>
  <si>
    <t xml:space="preserve">
Investimento Elegivel: 3 504 411,71 €
Fundo Total Aprovado: 2 978 749,97 €
Data Inicio: 01-07-2023
</t>
  </si>
  <si>
    <t>RSO4.6. REFORÇAR O PAPEL DA CULTURA E DO TURISMO SUSTENTÁVEL NO DESENVOLVIMENTO
ECONÓMICO E NA INOVAÇÃO SOCIAL
Operação: CENTRO2030-FEDER-00491100
 Aviso: CENTRO2030-2023-9</t>
  </si>
  <si>
    <t>Centro 2030 - Promoção Turística Regional</t>
  </si>
  <si>
    <t>Investimento Estimado (PA)</t>
  </si>
  <si>
    <t xml:space="preserve">Projeto aprovado em execução </t>
  </si>
  <si>
    <t xml:space="preserve"> Revitalización de entornos rurales Aldeas Bauhaus de la eurorregión Alentejo-Centro-Extremadura</t>
  </si>
  <si>
    <t>Candidatura Aprovada: Programa operativo: EP - Interreg VI A España – Portugal (POCTEP) 2021-2027
Convocatoria: 8 - Octava Convocatoria: Prioridad 6 – Desarrollo integrado y sostenible. Objetivo Político 5 “Una Europa más próxima" Identificador: 2185
Acrónimo: ALDEAS_BAUHAUS_EUROACE
Código:  2185_ALDEAS_BAUHAUS_EUROACE_4_E</t>
  </si>
  <si>
    <t>Municipio do Sabugal (Eurorregión EUROACE (Alentejo–Centro–Extremadura),</t>
  </si>
  <si>
    <t>________</t>
  </si>
  <si>
    <t>AHP (Consórcio internacional: Eslovénia, Alemanha; Finlândia e Portugal)</t>
  </si>
  <si>
    <t>_________</t>
  </si>
  <si>
    <t>ENTIDADES DO CONSÓRCIO COM PROJETO (NÃO INTEGRARAM 1.3/COMPLEMENTARES)</t>
  </si>
  <si>
    <t>"Caminhos de Água e Fé"</t>
  </si>
  <si>
    <t xml:space="preserve"> (€) 119.408,03€</t>
  </si>
  <si>
    <t xml:space="preserve"> (€) 193.095,11€</t>
  </si>
  <si>
    <t xml:space="preserve"> (€) 2.048.862,98€</t>
  </si>
  <si>
    <t>Fundos Proprios: 496.725€</t>
  </si>
  <si>
    <t xml:space="preserve">2.1.6) Candidatura NÃO aprovada </t>
  </si>
  <si>
    <r>
      <t>Medida/programa de Apoio
*</t>
    </r>
    <r>
      <rPr>
        <b/>
        <sz val="8"/>
        <color rgb="FFFFFFFF"/>
        <rFont val="Arial"/>
        <family val="2"/>
      </rPr>
      <t>Candidatura concluída e em análise</t>
    </r>
  </si>
  <si>
    <t>Fonte: Plano de Ação da EEC PROVERE Aldeias Históricas de Portugal 2030, Ficha de Monitorização de Projetos de Complementares e Relatório de Autoavaliação do 1.º semestre de 2026. A folha de monitorização preserva todas as operações constantes do Plano de Ação; alguns promotores apresentam mais de uma operação. Universo oficial monitorizado: 22 entidades.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</si>
</sst>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0\ &quot;€&quot;;[Red]\-#,##0\ &quot;€&quot;"/>
    <numFmt numFmtId="44" formatCode="_-* #,##0.00\ &quot;€&quot;_-;\-* #,##0.00\ &quot;€&quot;_-;_-* &quot;-&quot;??\ &quot;€&quot;_-;_-@_-"/>
    <numFmt numFmtId="43" formatCode="_-* #,##0.00\ _€_-;\-* #,##0.00\ _€_-;_-* &quot;-&quot;??\ _€_-;_-@_-"/>
    <numFmt numFmtId="164" formatCode="#,##0.00\ &quot;€&quot;"/>
    <numFmt numFmtId="165" formatCode="_-* #,##0.00_-;\-* #,##0.00_-;_-* &quot;-&quot;??_-;_-@_-"/>
  </numFmts>
  <fonts count="76">
    <font>
      <sz val="11"/>
      <color theme="1"/>
      <name val="Calibri"/>
      <family val="2"/>
      <scheme val="minor"/>
    </font>
    <font>
      <sz val="11"/>
      <color rgb="FFFF0000"/>
      <name val="Calibri"/>
      <family val="2"/>
      <scheme val="minor"/>
    </font>
    <font>
      <b/>
      <sz val="8"/>
      <color theme="1"/>
      <name val="Cambria"/>
      <family val="2"/>
      <scheme val="major"/>
    </font>
    <font>
      <sz val="8"/>
      <color theme="1"/>
      <name val="Cambria"/>
      <family val="2"/>
      <scheme val="major"/>
    </font>
    <font>
      <b/>
      <sz val="8"/>
      <name val="Cambria"/>
      <family val="2"/>
      <scheme val="major"/>
    </font>
    <font>
      <b/>
      <sz val="12"/>
      <color theme="1"/>
      <name val="Cambria"/>
      <family val="2"/>
      <scheme val="major"/>
    </font>
    <font>
      <b/>
      <sz val="16"/>
      <color theme="1"/>
      <name val="Cambria"/>
      <family val="2"/>
      <scheme val="major"/>
    </font>
    <font>
      <sz val="8"/>
      <name val="Cambria"/>
      <family val="2"/>
      <scheme val="major"/>
    </font>
    <font>
      <sz val="8"/>
      <name val="Arial"/>
      <family val="2"/>
    </font>
    <font>
      <sz val="10"/>
      <name val="Cambria"/>
      <family val="2"/>
      <scheme val="major"/>
    </font>
    <font>
      <b/>
      <sz val="9"/>
      <color theme="1"/>
      <name val="Cambria"/>
      <family val="2"/>
      <scheme val="major"/>
    </font>
    <font>
      <b/>
      <sz val="8"/>
      <color theme="0"/>
      <name val="Cambria"/>
      <family val="2"/>
      <scheme val="major"/>
    </font>
    <font>
      <b/>
      <sz val="11"/>
      <color theme="0"/>
      <name val="Cambria"/>
      <family val="2"/>
      <scheme val="major"/>
    </font>
    <font>
      <b/>
      <sz val="10"/>
      <color theme="0"/>
      <name val="Cambria"/>
      <family val="2"/>
      <scheme val="major"/>
    </font>
    <font>
      <b/>
      <sz val="10"/>
      <color theme="1"/>
      <name val="Cambria"/>
      <family val="2"/>
      <scheme val="major"/>
    </font>
    <font>
      <sz val="8"/>
      <color rgb="FF424C5D"/>
      <name val="Cambria"/>
      <family val="2"/>
      <scheme val="major"/>
    </font>
    <font>
      <b/>
      <sz val="12"/>
      <color theme="0"/>
      <name val="Cambria"/>
      <family val="2"/>
      <scheme val="major"/>
    </font>
    <font>
      <b/>
      <sz val="14"/>
      <name val="Cambria"/>
      <family val="2"/>
      <scheme val="major"/>
    </font>
    <font>
      <sz val="12"/>
      <name val="Cambria"/>
      <family val="2"/>
      <scheme val="major"/>
    </font>
    <font>
      <sz val="8"/>
      <color theme="1"/>
      <name val="Cambria"/>
      <family val="1"/>
      <scheme val="major"/>
    </font>
    <font>
      <b/>
      <sz val="8"/>
      <color theme="1"/>
      <name val="Cambria"/>
      <family val="1"/>
      <scheme val="major"/>
    </font>
    <font>
      <b/>
      <sz val="8"/>
      <name val="Cambria"/>
      <family val="1"/>
      <scheme val="major"/>
    </font>
    <font>
      <sz val="10"/>
      <color theme="1"/>
      <name val="Cambria"/>
      <family val="2"/>
      <scheme val="major"/>
    </font>
    <font>
      <b/>
      <sz val="18"/>
      <color theme="1"/>
      <name val="Cambria"/>
      <family val="2"/>
      <scheme val="major"/>
    </font>
    <font>
      <i/>
      <sz val="9"/>
      <name val="Calibri"/>
      <family val="2"/>
      <scheme val="minor"/>
    </font>
    <font>
      <sz val="9"/>
      <name val="Arial"/>
      <family val="2"/>
    </font>
    <font>
      <b/>
      <sz val="14"/>
      <color theme="0"/>
      <name val="Calibri"/>
      <family val="2"/>
      <scheme val="minor"/>
    </font>
    <font>
      <i/>
      <sz val="11"/>
      <color rgb="FF1F497D"/>
      <name val="Calibri"/>
      <family val="2"/>
      <scheme val="minor"/>
    </font>
    <font>
      <i/>
      <sz val="11"/>
      <name val="Calibri"/>
      <family val="2"/>
      <scheme val="minor"/>
    </font>
    <font>
      <i/>
      <sz val="10"/>
      <color rgb="FF1F497D"/>
      <name val="Calibri"/>
      <family val="2"/>
      <scheme val="minor"/>
    </font>
    <font>
      <sz val="10"/>
      <name val="Calibri"/>
      <family val="2"/>
      <scheme val="minor"/>
    </font>
    <font>
      <sz val="9"/>
      <color theme="1"/>
      <name val="Calibri"/>
      <family val="2"/>
      <scheme val="minor"/>
    </font>
    <font>
      <i/>
      <sz val="10"/>
      <name val="Calibri"/>
      <family val="2"/>
      <scheme val="minor"/>
    </font>
    <font>
      <sz val="10"/>
      <color theme="1"/>
      <name val="Calibri"/>
      <family val="2"/>
      <scheme val="minor"/>
    </font>
    <font>
      <b/>
      <sz val="12"/>
      <color theme="0"/>
      <name val="Calibri"/>
      <family val="2"/>
      <scheme val="minor"/>
    </font>
    <font>
      <b/>
      <i/>
      <sz val="11"/>
      <color theme="0"/>
      <name val="Calibri"/>
      <family val="2"/>
      <scheme val="minor"/>
    </font>
    <font>
      <sz val="11"/>
      <color theme="1"/>
      <name val="Arial"/>
      <family val="2"/>
    </font>
    <font>
      <sz val="9"/>
      <name val="Calibri"/>
      <family val="2"/>
      <scheme val="minor"/>
    </font>
    <font>
      <sz val="10"/>
      <name val="Arial"/>
      <family val="2"/>
    </font>
    <font>
      <b/>
      <sz val="18"/>
      <color theme="0"/>
      <name val="Calibri"/>
      <family val="2"/>
      <scheme val="minor"/>
    </font>
    <font>
      <sz val="12"/>
      <color theme="1"/>
      <name val="Calibri"/>
      <family val="2"/>
      <scheme val="minor"/>
    </font>
    <font>
      <sz val="11"/>
      <name val="Carlito"/>
    </font>
    <font>
      <b/>
      <sz val="10"/>
      <color rgb="FF17365D"/>
      <name val="Arial"/>
      <family val="2"/>
    </font>
    <font>
      <i/>
      <sz val="10"/>
      <color rgb="FF4F5B66"/>
      <name val="Arial"/>
      <family val="2"/>
    </font>
    <font>
      <b/>
      <sz val="10"/>
      <color rgb="FFFFFFFF"/>
      <name val="Arial"/>
      <family val="2"/>
    </font>
    <font>
      <b/>
      <sz val="10"/>
      <name val="Arial"/>
      <family val="2"/>
    </font>
    <font>
      <i/>
      <sz val="10"/>
      <color rgb="FFFF0000"/>
      <name val="Calibri"/>
      <family val="2"/>
      <scheme val="minor"/>
    </font>
    <font>
      <b/>
      <sz val="10"/>
      <color theme="1"/>
      <name val="Calibri"/>
      <family val="2"/>
      <scheme val="minor"/>
    </font>
    <font>
      <sz val="10"/>
      <color rgb="FFFF0000"/>
      <name val="Calibri"/>
      <family val="2"/>
      <scheme val="minor"/>
    </font>
    <font>
      <b/>
      <sz val="10"/>
      <color theme="1"/>
      <name val="Cambria"/>
      <family val="1"/>
      <scheme val="major"/>
    </font>
    <font>
      <b/>
      <sz val="9"/>
      <color theme="0"/>
      <name val="Cambria"/>
      <family val="2"/>
      <scheme val="major"/>
    </font>
    <font>
      <sz val="9"/>
      <color rgb="FFFF0000"/>
      <name val="Calibri"/>
      <family val="2"/>
      <scheme val="minor"/>
    </font>
    <font>
      <b/>
      <sz val="9"/>
      <color theme="1"/>
      <name val="Calibri"/>
      <family val="2"/>
      <scheme val="minor"/>
    </font>
    <font>
      <b/>
      <sz val="9"/>
      <name val="Calibri"/>
      <family val="2"/>
      <scheme val="minor"/>
    </font>
    <font>
      <sz val="11"/>
      <color theme="1"/>
      <name val="Calibri"/>
      <family val="2"/>
      <scheme val="minor"/>
    </font>
    <font>
      <sz val="10"/>
      <color rgb="FF000000"/>
      <name val="Arial"/>
      <family val="2"/>
    </font>
    <font>
      <u/>
      <sz val="10"/>
      <color theme="10"/>
      <name val="Arial"/>
      <family val="2"/>
    </font>
    <font>
      <sz val="10"/>
      <name val="Arial"/>
      <family val="2"/>
      <charset val="1"/>
    </font>
    <font>
      <sz val="10"/>
      <color rgb="FFFF0000"/>
      <name val="Arial"/>
      <family val="2"/>
    </font>
    <font>
      <b/>
      <sz val="9"/>
      <color rgb="FF000000"/>
      <name val="Arial"/>
      <family val="2"/>
    </font>
    <font>
      <sz val="9"/>
      <color theme="1"/>
      <name val="Cambria"/>
      <family val="2"/>
      <scheme val="major"/>
    </font>
    <font>
      <b/>
      <sz val="12"/>
      <name val="Cambria"/>
      <family val="2"/>
      <scheme val="major"/>
    </font>
    <font>
      <sz val="8"/>
      <color theme="1"/>
      <name val="Calibri"/>
      <family val="2"/>
      <scheme val="minor"/>
    </font>
    <font>
      <b/>
      <sz val="11"/>
      <color theme="1"/>
      <name val="Calibri"/>
      <family val="2"/>
      <scheme val="minor"/>
    </font>
    <font>
      <i/>
      <sz val="9"/>
      <color rgb="FF1F497D"/>
      <name val="Calibri"/>
      <family val="2"/>
      <scheme val="minor"/>
    </font>
    <font>
      <sz val="9"/>
      <color theme="1"/>
      <name val="Arial"/>
      <family val="2"/>
    </font>
    <font>
      <b/>
      <u val="singleAccounting"/>
      <sz val="10"/>
      <color theme="1"/>
      <name val="Cambria"/>
      <family val="1"/>
      <scheme val="major"/>
    </font>
    <font>
      <b/>
      <u/>
      <sz val="10"/>
      <color theme="0"/>
      <name val="Cambria"/>
      <family val="2"/>
      <scheme val="major"/>
    </font>
    <font>
      <b/>
      <sz val="8"/>
      <color theme="1"/>
      <name val="Calibri"/>
      <family val="2"/>
      <scheme val="minor"/>
    </font>
    <font>
      <sz val="8"/>
      <name val="Calibri"/>
      <family val="2"/>
      <scheme val="minor"/>
    </font>
    <font>
      <sz val="9"/>
      <color rgb="FF424C5D"/>
      <name val="Cambria"/>
      <family val="2"/>
      <scheme val="major"/>
    </font>
    <font>
      <sz val="9"/>
      <name val="Cambria"/>
      <family val="2"/>
      <scheme val="major"/>
    </font>
    <font>
      <sz val="9"/>
      <color theme="1"/>
      <name val="Cambria"/>
      <family val="1"/>
      <scheme val="major"/>
    </font>
    <font>
      <b/>
      <u/>
      <sz val="10"/>
      <name val="Cambria"/>
      <family val="1"/>
      <scheme val="major"/>
    </font>
    <font>
      <sz val="10"/>
      <color theme="1"/>
      <name val="Cambria"/>
      <family val="1"/>
      <scheme val="major"/>
    </font>
    <font>
      <b/>
      <sz val="8"/>
      <color rgb="FFFFFFFF"/>
      <name val="Arial"/>
      <family val="2"/>
    </font>
  </fonts>
  <fills count="24">
    <fill>
      <patternFill patternType="none"/>
    </fill>
    <fill>
      <patternFill patternType="gray125"/>
    </fill>
    <fill>
      <patternFill patternType="solid">
        <fgColor theme="0"/>
        <bgColor indexed="64"/>
      </patternFill>
    </fill>
    <fill>
      <patternFill patternType="solid">
        <fgColor rgb="FF201D1E"/>
        <bgColor indexed="64"/>
      </patternFill>
    </fill>
    <fill>
      <patternFill patternType="solid">
        <fgColor theme="4" tint="0.59999389629810485"/>
        <bgColor indexed="64"/>
      </patternFill>
    </fill>
    <fill>
      <patternFill patternType="solid">
        <fgColor theme="1"/>
        <bgColor indexed="64"/>
      </patternFill>
    </fill>
    <fill>
      <patternFill patternType="solid">
        <fgColor theme="5"/>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2" tint="-0.499984740745262"/>
        <bgColor indexed="64"/>
      </patternFill>
    </fill>
    <fill>
      <patternFill patternType="solid">
        <fgColor theme="2" tint="-9.9978637043366805E-2"/>
        <bgColor indexed="64"/>
      </patternFill>
    </fill>
    <fill>
      <patternFill patternType="solid">
        <fgColor rgb="FF17365D"/>
      </patternFill>
    </fill>
    <fill>
      <patternFill patternType="solid">
        <fgColor rgb="FFD9EAF7"/>
      </patternFill>
    </fill>
    <fill>
      <patternFill patternType="solid">
        <fgColor theme="8" tint="0.79998168889431442"/>
        <bgColor indexed="64"/>
      </patternFill>
    </fill>
    <fill>
      <patternFill patternType="solid">
        <fgColor theme="4" tint="0.79998168889431442"/>
        <bgColor indexed="64"/>
      </patternFill>
    </fill>
    <fill>
      <patternFill patternType="solid">
        <fgColor theme="0" tint="-0.34998626667073579"/>
        <bgColor indexed="64"/>
      </patternFill>
    </fill>
    <fill>
      <patternFill patternType="solid">
        <fgColor them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2" tint="-0.249977111117893"/>
        <bgColor indexed="64"/>
      </patternFill>
    </fill>
  </fills>
  <borders count="58">
    <border>
      <left/>
      <right/>
      <top/>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bottom/>
      <diagonal/>
    </border>
    <border>
      <left/>
      <right style="thin">
        <color indexed="64"/>
      </right>
      <top/>
      <bottom/>
      <diagonal/>
    </border>
    <border>
      <left style="hair">
        <color indexed="64"/>
      </left>
      <right/>
      <top/>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hair">
        <color indexed="64"/>
      </bottom>
      <diagonal/>
    </border>
    <border>
      <left style="hair">
        <color theme="5" tint="-0.24994659260841701"/>
      </left>
      <right style="hair">
        <color theme="5" tint="-0.24994659260841701"/>
      </right>
      <top style="dashed">
        <color auto="1"/>
      </top>
      <bottom style="hair">
        <color auto="1"/>
      </bottom>
      <diagonal/>
    </border>
    <border>
      <left style="hair">
        <color theme="5" tint="-0.24994659260841701"/>
      </left>
      <right style="hair">
        <color theme="5" tint="-0.24994659260841701"/>
      </right>
      <top style="hair">
        <color auto="1"/>
      </top>
      <bottom style="dashed">
        <color auto="1"/>
      </bottom>
      <diagonal/>
    </border>
    <border>
      <left style="thin">
        <color indexed="64"/>
      </left>
      <right/>
      <top style="hair">
        <color indexed="64"/>
      </top>
      <bottom/>
      <diagonal/>
    </border>
    <border>
      <left style="dotted">
        <color indexed="64"/>
      </left>
      <right style="dotted">
        <color indexed="64"/>
      </right>
      <top style="dotted">
        <color indexed="64"/>
      </top>
      <bottom style="dotted">
        <color indexed="64"/>
      </bottom>
      <diagonal/>
    </border>
    <border>
      <left style="dotted">
        <color auto="1"/>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auto="1"/>
      </left>
      <right style="hair">
        <color auto="1"/>
      </right>
      <top style="hair">
        <color auto="1"/>
      </top>
      <bottom/>
      <diagonal/>
    </border>
    <border>
      <left style="thin">
        <color indexed="64"/>
      </left>
      <right style="hair">
        <color auto="1"/>
      </right>
      <top/>
      <bottom/>
      <diagonal/>
    </border>
    <border>
      <left style="thin">
        <color auto="1"/>
      </left>
      <right style="hair">
        <color auto="1"/>
      </right>
      <top/>
      <bottom style="hair">
        <color auto="1"/>
      </bottom>
      <diagonal/>
    </border>
    <border>
      <left style="thin">
        <color indexed="64"/>
      </left>
      <right/>
      <top style="hair">
        <color indexed="64"/>
      </top>
      <bottom style="hair">
        <color indexed="64"/>
      </bottom>
      <diagonal/>
    </border>
    <border>
      <left style="thin">
        <color indexed="64"/>
      </left>
      <right/>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bottom style="thin">
        <color rgb="FF17365D"/>
      </bottom>
      <diagonal/>
    </border>
    <border>
      <left style="thin">
        <color rgb="FFFFFFFF"/>
      </left>
      <right style="thin">
        <color rgb="FFFFFFFF"/>
      </right>
      <top style="thin">
        <color rgb="FFFFFFFF"/>
      </top>
      <bottom style="thin">
        <color rgb="FFFFFFFF"/>
      </bottom>
      <diagonal/>
    </border>
    <border>
      <left style="thin">
        <color rgb="FFB8C4CE"/>
      </left>
      <right style="thin">
        <color rgb="FFB8C4CE"/>
      </right>
      <top style="thin">
        <color rgb="FFB8C4CE"/>
      </top>
      <bottom style="thin">
        <color rgb="FFB8C4CE"/>
      </bottom>
      <diagonal/>
    </border>
    <border>
      <left style="thin">
        <color rgb="FFD9E0E6"/>
      </left>
      <right style="thin">
        <color rgb="FFD9E0E6"/>
      </right>
      <top style="thin">
        <color rgb="FFD9E0E6"/>
      </top>
      <bottom style="thin">
        <color rgb="FFD9E0E6"/>
      </bottom>
      <diagonal/>
    </border>
    <border>
      <left style="dotted">
        <color auto="1"/>
      </left>
      <right style="hair">
        <color auto="1"/>
      </right>
      <top style="hair">
        <color auto="1"/>
      </top>
      <bottom style="hair">
        <color auto="1"/>
      </bottom>
      <diagonal/>
    </border>
    <border>
      <left style="hair">
        <color auto="1"/>
      </left>
      <right style="dotted">
        <color auto="1"/>
      </right>
      <top style="hair">
        <color auto="1"/>
      </top>
      <bottom style="hair">
        <color auto="1"/>
      </bottom>
      <diagonal/>
    </border>
    <border>
      <left style="dotted">
        <color auto="1"/>
      </left>
      <right style="hair">
        <color auto="1"/>
      </right>
      <top style="hair">
        <color auto="1"/>
      </top>
      <bottom/>
      <diagonal/>
    </border>
    <border>
      <left style="hair">
        <color auto="1"/>
      </left>
      <right style="dotted">
        <color auto="1"/>
      </right>
      <top style="hair">
        <color auto="1"/>
      </top>
      <bottom/>
      <diagonal/>
    </border>
    <border>
      <left style="dotted">
        <color indexed="64"/>
      </left>
      <right style="hair">
        <color indexed="64"/>
      </right>
      <top style="dotted">
        <color indexed="64"/>
      </top>
      <bottom style="hair">
        <color indexed="64"/>
      </bottom>
      <diagonal/>
    </border>
    <border>
      <left style="hair">
        <color indexed="64"/>
      </left>
      <right style="hair">
        <color indexed="64"/>
      </right>
      <top style="dotted">
        <color indexed="64"/>
      </top>
      <bottom style="hair">
        <color indexed="64"/>
      </bottom>
      <diagonal/>
    </border>
    <border>
      <left style="hair">
        <color indexed="64"/>
      </left>
      <right style="dotted">
        <color indexed="64"/>
      </right>
      <top style="dotted">
        <color indexed="64"/>
      </top>
      <bottom style="hair">
        <color indexed="64"/>
      </bottom>
      <diagonal/>
    </border>
    <border>
      <left style="dotted">
        <color indexed="64"/>
      </left>
      <right style="hair">
        <color indexed="64"/>
      </right>
      <top style="hair">
        <color indexed="64"/>
      </top>
      <bottom style="dotted">
        <color indexed="64"/>
      </bottom>
      <diagonal/>
    </border>
    <border>
      <left style="hair">
        <color indexed="64"/>
      </left>
      <right style="hair">
        <color indexed="64"/>
      </right>
      <top style="hair">
        <color indexed="64"/>
      </top>
      <bottom style="dotted">
        <color indexed="64"/>
      </bottom>
      <diagonal/>
    </border>
    <border>
      <left style="hair">
        <color indexed="64"/>
      </left>
      <right style="dotted">
        <color indexed="64"/>
      </right>
      <top style="hair">
        <color indexed="64"/>
      </top>
      <bottom style="dotted">
        <color indexed="64"/>
      </bottom>
      <diagonal/>
    </border>
    <border>
      <left style="dotted">
        <color indexed="64"/>
      </left>
      <right style="hair">
        <color indexed="64"/>
      </right>
      <top style="dotted">
        <color indexed="64"/>
      </top>
      <bottom style="dotted">
        <color indexed="64"/>
      </bottom>
      <diagonal/>
    </border>
    <border>
      <left style="hair">
        <color indexed="64"/>
      </left>
      <right style="hair">
        <color indexed="64"/>
      </right>
      <top style="dotted">
        <color indexed="64"/>
      </top>
      <bottom style="dotted">
        <color indexed="64"/>
      </bottom>
      <diagonal/>
    </border>
    <border>
      <left style="hair">
        <color indexed="64"/>
      </left>
      <right style="dotted">
        <color indexed="64"/>
      </right>
      <top style="dotted">
        <color indexed="64"/>
      </top>
      <bottom style="dotted">
        <color indexed="64"/>
      </bottom>
      <diagonal/>
    </border>
    <border>
      <left style="thin">
        <color rgb="FFB8C4CE"/>
      </left>
      <right/>
      <top/>
      <bottom/>
      <diagonal/>
    </border>
    <border>
      <left style="thin">
        <color rgb="FFFFFFFF"/>
      </left>
      <right/>
      <top style="thin">
        <color rgb="FFFFFFFF"/>
      </top>
      <bottom style="thin">
        <color rgb="FFFFFFFF"/>
      </bottom>
      <diagonal/>
    </border>
    <border>
      <left/>
      <right/>
      <top style="thin">
        <color rgb="FFFFFFFF"/>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64">
    <xf numFmtId="0" fontId="0" fillId="0" borderId="0"/>
    <xf numFmtId="0" fontId="41" fillId="0" borderId="0"/>
    <xf numFmtId="0" fontId="38" fillId="0" borderId="0"/>
    <xf numFmtId="0" fontId="54" fillId="0" borderId="0"/>
    <xf numFmtId="9" fontId="54" fillId="0" borderId="0" applyFont="0" applyFill="0" applyBorder="0" applyAlignment="0" applyProtection="0"/>
    <xf numFmtId="0" fontId="55" fillId="0" borderId="0"/>
    <xf numFmtId="0" fontId="38" fillId="0" borderId="0"/>
    <xf numFmtId="44" fontId="54" fillId="0" borderId="0" applyFont="0" applyFill="0" applyBorder="0" applyAlignment="0" applyProtection="0"/>
    <xf numFmtId="0" fontId="38" fillId="0" borderId="0"/>
    <xf numFmtId="0" fontId="56" fillId="0" borderId="0" applyNumberFormat="0" applyFill="0" applyBorder="0" applyAlignment="0" applyProtection="0"/>
    <xf numFmtId="44" fontId="54" fillId="0" borderId="0" applyFont="0" applyFill="0" applyBorder="0" applyAlignment="0" applyProtection="0"/>
    <xf numFmtId="43" fontId="54" fillId="0" borderId="0" applyFont="0" applyFill="0" applyBorder="0" applyAlignment="0" applyProtection="0"/>
    <xf numFmtId="0" fontId="57" fillId="0" borderId="0"/>
    <xf numFmtId="43" fontId="54" fillId="0" borderId="0" applyFont="0" applyFill="0" applyBorder="0" applyAlignment="0" applyProtection="0"/>
    <xf numFmtId="44" fontId="54" fillId="0" borderId="0" applyFont="0" applyFill="0" applyBorder="0" applyAlignment="0" applyProtection="0"/>
    <xf numFmtId="9" fontId="57" fillId="0" borderId="0" applyBorder="0" applyProtection="0"/>
    <xf numFmtId="9" fontId="38" fillId="0" borderId="0" applyFont="0" applyFill="0" applyBorder="0" applyAlignment="0" applyProtection="0"/>
    <xf numFmtId="165" fontId="38" fillId="0" borderId="0" applyFont="0" applyFill="0" applyBorder="0" applyAlignment="0" applyProtection="0"/>
    <xf numFmtId="0" fontId="54" fillId="0" borderId="0"/>
    <xf numFmtId="44" fontId="54" fillId="0" borderId="0" applyFont="0" applyFill="0" applyBorder="0" applyAlignment="0" applyProtection="0"/>
    <xf numFmtId="0" fontId="38" fillId="0" borderId="0"/>
    <xf numFmtId="44" fontId="38" fillId="0" borderId="0" applyFont="0" applyFill="0" applyBorder="0" applyAlignment="0" applyProtection="0"/>
    <xf numFmtId="0" fontId="54" fillId="0" borderId="0"/>
    <xf numFmtId="44" fontId="54" fillId="0" borderId="0" applyFont="0" applyFill="0" applyBorder="0" applyAlignment="0" applyProtection="0"/>
    <xf numFmtId="0" fontId="54" fillId="0" borderId="0"/>
    <xf numFmtId="44" fontId="54" fillId="0" borderId="0" applyFont="0" applyFill="0" applyBorder="0" applyAlignment="0" applyProtection="0"/>
    <xf numFmtId="0" fontId="54" fillId="0" borderId="0"/>
    <xf numFmtId="44" fontId="54" fillId="0" borderId="0" applyFont="0" applyFill="0" applyBorder="0" applyAlignment="0" applyProtection="0"/>
    <xf numFmtId="0" fontId="54" fillId="0" borderId="0"/>
    <xf numFmtId="44" fontId="54" fillId="0" borderId="0" applyFont="0" applyFill="0" applyBorder="0" applyAlignment="0" applyProtection="0"/>
    <xf numFmtId="0" fontId="54" fillId="0" borderId="0"/>
    <xf numFmtId="44" fontId="54" fillId="0" borderId="0" applyFont="0" applyFill="0" applyBorder="0" applyAlignment="0" applyProtection="0"/>
    <xf numFmtId="0" fontId="54" fillId="0" borderId="0"/>
    <xf numFmtId="44" fontId="54" fillId="0" borderId="0" applyFont="0" applyFill="0" applyBorder="0" applyAlignment="0" applyProtection="0"/>
    <xf numFmtId="0" fontId="54" fillId="0" borderId="0"/>
    <xf numFmtId="9" fontId="54" fillId="0" borderId="0" applyFont="0" applyFill="0" applyBorder="0" applyAlignment="0" applyProtection="0"/>
    <xf numFmtId="44" fontId="54" fillId="0" borderId="0" applyFont="0" applyFill="0" applyBorder="0" applyAlignment="0" applyProtection="0"/>
    <xf numFmtId="44"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4" fontId="54" fillId="0" borderId="0" applyFont="0" applyFill="0" applyBorder="0" applyAlignment="0" applyProtection="0"/>
    <xf numFmtId="9" fontId="38" fillId="0" borderId="0" applyFont="0" applyFill="0" applyBorder="0" applyAlignment="0" applyProtection="0"/>
    <xf numFmtId="165" fontId="38" fillId="0" borderId="0" applyFont="0" applyFill="0" applyBorder="0" applyAlignment="0" applyProtection="0"/>
    <xf numFmtId="0" fontId="54" fillId="0" borderId="0"/>
    <xf numFmtId="44" fontId="54" fillId="0" borderId="0" applyFont="0" applyFill="0" applyBorder="0" applyAlignment="0" applyProtection="0"/>
    <xf numFmtId="44" fontId="38" fillId="0" borderId="0" applyFont="0" applyFill="0" applyBorder="0" applyAlignment="0" applyProtection="0"/>
    <xf numFmtId="0" fontId="54" fillId="0" borderId="0"/>
    <xf numFmtId="44" fontId="54" fillId="0" borderId="0" applyFont="0" applyFill="0" applyBorder="0" applyAlignment="0" applyProtection="0"/>
    <xf numFmtId="0" fontId="54" fillId="0" borderId="0"/>
    <xf numFmtId="44" fontId="54" fillId="0" borderId="0" applyFont="0" applyFill="0" applyBorder="0" applyAlignment="0" applyProtection="0"/>
    <xf numFmtId="0" fontId="54" fillId="0" borderId="0"/>
    <xf numFmtId="44" fontId="54" fillId="0" borderId="0" applyFont="0" applyFill="0" applyBorder="0" applyAlignment="0" applyProtection="0"/>
    <xf numFmtId="0" fontId="54" fillId="0" borderId="0"/>
    <xf numFmtId="44" fontId="54" fillId="0" borderId="0" applyFont="0" applyFill="0" applyBorder="0" applyAlignment="0" applyProtection="0"/>
    <xf numFmtId="0" fontId="54" fillId="0" borderId="0"/>
    <xf numFmtId="44" fontId="54" fillId="0" borderId="0" applyFont="0" applyFill="0" applyBorder="0" applyAlignment="0" applyProtection="0"/>
    <xf numFmtId="165" fontId="38" fillId="0" borderId="0" applyFont="0" applyFill="0" applyBorder="0" applyAlignment="0" applyProtection="0"/>
    <xf numFmtId="0" fontId="54" fillId="0" borderId="0"/>
    <xf numFmtId="44" fontId="54" fillId="0" borderId="0" applyFont="0" applyFill="0" applyBorder="0" applyAlignment="0" applyProtection="0"/>
    <xf numFmtId="44" fontId="38" fillId="0" borderId="0" applyFont="0" applyFill="0" applyBorder="0" applyAlignment="0" applyProtection="0"/>
    <xf numFmtId="0" fontId="54" fillId="0" borderId="0"/>
    <xf numFmtId="44" fontId="54" fillId="0" borderId="0" applyFont="0" applyFill="0" applyBorder="0" applyAlignment="0" applyProtection="0"/>
    <xf numFmtId="0" fontId="54" fillId="0" borderId="0"/>
    <xf numFmtId="44" fontId="54" fillId="0" borderId="0" applyFont="0" applyFill="0" applyBorder="0" applyAlignment="0" applyProtection="0"/>
  </cellStyleXfs>
  <cellXfs count="534">
    <xf numFmtId="0" fontId="0" fillId="0" borderId="0" xfId="0"/>
    <xf numFmtId="0" fontId="2" fillId="2" borderId="0" xfId="0" applyFont="1" applyFill="1" applyAlignment="1">
      <alignment horizontal="center" vertical="center" wrapText="1"/>
    </xf>
    <xf numFmtId="0" fontId="3" fillId="2" borderId="0" xfId="0" applyFont="1" applyFill="1" applyAlignment="1">
      <alignment vertical="center" wrapText="1"/>
    </xf>
    <xf numFmtId="0" fontId="3" fillId="2" borderId="0" xfId="0" applyFont="1" applyFill="1" applyAlignment="1">
      <alignment horizontal="center" vertical="center" wrapText="1"/>
    </xf>
    <xf numFmtId="0" fontId="5" fillId="2" borderId="0" xfId="0" applyFont="1" applyFill="1" applyAlignment="1">
      <alignment horizontal="right" vertical="center" wrapText="1"/>
    </xf>
    <xf numFmtId="0" fontId="6" fillId="2" borderId="0" xfId="0" applyFont="1" applyFill="1" applyAlignment="1">
      <alignment horizontal="center" vertical="center" wrapText="1"/>
    </xf>
    <xf numFmtId="164" fontId="3" fillId="2" borderId="0" xfId="0" applyNumberFormat="1" applyFont="1" applyFill="1" applyAlignment="1">
      <alignment vertical="center" wrapText="1"/>
    </xf>
    <xf numFmtId="0" fontId="4" fillId="2" borderId="0" xfId="0" applyFont="1" applyFill="1" applyAlignment="1">
      <alignment horizontal="center" vertical="center" wrapText="1"/>
    </xf>
    <xf numFmtId="0" fontId="7" fillId="2" borderId="0" xfId="0" applyFont="1" applyFill="1" applyAlignment="1">
      <alignment vertical="center" wrapText="1"/>
    </xf>
    <xf numFmtId="44" fontId="7" fillId="2" borderId="0" xfId="0" applyNumberFormat="1" applyFont="1" applyFill="1" applyAlignment="1">
      <alignment vertical="center" wrapText="1"/>
    </xf>
    <xf numFmtId="4" fontId="8" fillId="0" borderId="0" xfId="0" applyNumberFormat="1" applyFont="1" applyAlignment="1">
      <alignment vertical="center" wrapText="1"/>
    </xf>
    <xf numFmtId="0" fontId="11" fillId="3" borderId="2"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3" fillId="0" borderId="17" xfId="0" applyFont="1" applyBorder="1" applyAlignment="1">
      <alignment horizontal="left" vertical="center" wrapText="1"/>
    </xf>
    <xf numFmtId="0" fontId="3" fillId="0" borderId="17" xfId="0" applyFont="1" applyBorder="1" applyAlignment="1">
      <alignment horizontal="center" vertical="center" wrapText="1"/>
    </xf>
    <xf numFmtId="0" fontId="3" fillId="0" borderId="17" xfId="0" applyFont="1" applyBorder="1" applyAlignment="1">
      <alignment vertical="center" wrapText="1"/>
    </xf>
    <xf numFmtId="164" fontId="3" fillId="8" borderId="17" xfId="0" applyNumberFormat="1" applyFont="1" applyFill="1" applyBorder="1" applyAlignment="1">
      <alignment horizontal="right" vertical="center" wrapText="1"/>
    </xf>
    <xf numFmtId="164" fontId="3" fillId="8" borderId="18" xfId="0" applyNumberFormat="1" applyFont="1" applyFill="1" applyBorder="1" applyAlignment="1">
      <alignment horizontal="right" vertical="center" wrapText="1"/>
    </xf>
    <xf numFmtId="164" fontId="3" fillId="8" borderId="16" xfId="0" applyNumberFormat="1" applyFont="1" applyFill="1" applyBorder="1" applyAlignment="1">
      <alignment horizontal="right" vertical="center" wrapText="1"/>
    </xf>
    <xf numFmtId="164" fontId="3" fillId="8" borderId="19" xfId="0" applyNumberFormat="1" applyFont="1" applyFill="1" applyBorder="1" applyAlignment="1">
      <alignment horizontal="right" vertical="center" wrapText="1"/>
    </xf>
    <xf numFmtId="164" fontId="2" fillId="8" borderId="20" xfId="0" applyNumberFormat="1" applyFont="1" applyFill="1" applyBorder="1" applyAlignment="1">
      <alignment horizontal="right" vertical="center" wrapText="1"/>
    </xf>
    <xf numFmtId="164" fontId="7" fillId="8" borderId="17" xfId="0" applyNumberFormat="1" applyFont="1" applyFill="1" applyBorder="1" applyAlignment="1">
      <alignment horizontal="right" vertical="center" wrapText="1"/>
    </xf>
    <xf numFmtId="4" fontId="3" fillId="8" borderId="17" xfId="0" applyNumberFormat="1" applyFont="1" applyFill="1" applyBorder="1" applyAlignment="1">
      <alignment horizontal="right" vertical="center" wrapText="1"/>
    </xf>
    <xf numFmtId="164" fontId="2" fillId="8" borderId="17" xfId="0" applyNumberFormat="1" applyFont="1" applyFill="1" applyBorder="1" applyAlignment="1">
      <alignment horizontal="right" vertical="center" wrapText="1"/>
    </xf>
    <xf numFmtId="4" fontId="2" fillId="8" borderId="17" xfId="0" applyNumberFormat="1" applyFont="1" applyFill="1" applyBorder="1" applyAlignment="1">
      <alignment horizontal="right" vertical="center" wrapText="1"/>
    </xf>
    <xf numFmtId="44" fontId="2" fillId="8" borderId="17" xfId="0" applyNumberFormat="1" applyFont="1" applyFill="1" applyBorder="1" applyAlignment="1">
      <alignment vertical="center" wrapText="1"/>
    </xf>
    <xf numFmtId="0" fontId="3" fillId="2" borderId="0" xfId="0" applyFont="1" applyFill="1" applyAlignment="1">
      <alignment horizontal="left" vertical="center" wrapText="1"/>
    </xf>
    <xf numFmtId="0" fontId="2"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8" xfId="0" applyFont="1" applyBorder="1" applyAlignment="1">
      <alignment horizontal="left" vertical="center" wrapText="1"/>
    </xf>
    <xf numFmtId="0" fontId="2" fillId="0" borderId="18"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6" xfId="0" applyFont="1" applyBorder="1" applyAlignment="1">
      <alignment horizontal="left" vertical="center" wrapText="1"/>
    </xf>
    <xf numFmtId="0" fontId="2" fillId="0" borderId="16" xfId="0" applyFont="1" applyBorder="1" applyAlignment="1">
      <alignment horizontal="center" vertical="center" wrapText="1"/>
    </xf>
    <xf numFmtId="0" fontId="3" fillId="0" borderId="19" xfId="0" applyFont="1" applyBorder="1" applyAlignment="1">
      <alignment horizontal="center" vertical="center" wrapText="1"/>
    </xf>
    <xf numFmtId="0" fontId="7" fillId="0" borderId="19" xfId="0" applyFont="1" applyBorder="1" applyAlignment="1">
      <alignment horizontal="center" vertical="center" wrapText="1"/>
    </xf>
    <xf numFmtId="0" fontId="3" fillId="0" borderId="19" xfId="0" applyFont="1" applyBorder="1" applyAlignment="1">
      <alignment horizontal="left" vertical="center" wrapText="1"/>
    </xf>
    <xf numFmtId="0" fontId="2"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7" fillId="0" borderId="20" xfId="0" applyFont="1" applyBorder="1" applyAlignment="1">
      <alignment horizontal="center" vertical="center" wrapText="1"/>
    </xf>
    <xf numFmtId="0" fontId="3" fillId="0" borderId="20" xfId="0" applyFont="1" applyBorder="1" applyAlignment="1">
      <alignment horizontal="left" vertical="center" wrapText="1"/>
    </xf>
    <xf numFmtId="0" fontId="2" fillId="0" borderId="20" xfId="0" applyFont="1" applyBorder="1" applyAlignment="1">
      <alignment horizontal="center" vertical="center" wrapText="1"/>
    </xf>
    <xf numFmtId="0" fontId="7" fillId="0" borderId="17" xfId="0" applyFont="1" applyBorder="1" applyAlignment="1">
      <alignment horizontal="center" vertical="center" wrapText="1"/>
    </xf>
    <xf numFmtId="0" fontId="4" fillId="0" borderId="17" xfId="0" applyFont="1" applyBorder="1" applyAlignment="1">
      <alignment horizontal="center" vertical="center" wrapText="1"/>
    </xf>
    <xf numFmtId="0" fontId="15" fillId="0" borderId="17" xfId="0" applyFont="1" applyBorder="1" applyAlignment="1">
      <alignment horizontal="center" vertical="center" wrapText="1"/>
    </xf>
    <xf numFmtId="0" fontId="7" fillId="0" borderId="17" xfId="0" applyFont="1" applyBorder="1" applyAlignment="1">
      <alignment horizontal="left" vertical="center" wrapText="1"/>
    </xf>
    <xf numFmtId="0" fontId="7" fillId="0" borderId="17" xfId="0" applyFont="1" applyBorder="1" applyAlignment="1">
      <alignment vertical="center" wrapText="1"/>
    </xf>
    <xf numFmtId="0" fontId="3" fillId="0" borderId="17" xfId="0" applyFont="1" applyBorder="1" applyAlignment="1">
      <alignment horizontal="left" vertical="center" wrapText="1" shrinkToFit="1"/>
    </xf>
    <xf numFmtId="0" fontId="22" fillId="2" borderId="0" xfId="0" applyFont="1" applyFill="1" applyAlignment="1">
      <alignment vertical="center" wrapText="1"/>
    </xf>
    <xf numFmtId="0" fontId="22" fillId="2" borderId="0" xfId="0" applyFont="1" applyFill="1" applyAlignment="1">
      <alignment horizontal="center" vertical="center" wrapText="1"/>
    </xf>
    <xf numFmtId="0" fontId="13" fillId="3" borderId="3" xfId="0" applyFont="1" applyFill="1" applyBorder="1" applyAlignment="1">
      <alignment horizontal="center" vertical="center" wrapText="1"/>
    </xf>
    <xf numFmtId="0" fontId="22" fillId="0" borderId="0" xfId="0" applyFont="1" applyAlignment="1">
      <alignment horizontal="center" vertical="center" wrapText="1"/>
    </xf>
    <xf numFmtId="0" fontId="22" fillId="0" borderId="0" xfId="0" applyFont="1" applyAlignment="1">
      <alignment vertical="center" wrapText="1"/>
    </xf>
    <xf numFmtId="0" fontId="13" fillId="3" borderId="10"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13" fillId="5" borderId="7" xfId="0" applyFont="1" applyFill="1" applyBorder="1" applyAlignment="1">
      <alignment horizontal="center" vertical="center" wrapText="1"/>
    </xf>
    <xf numFmtId="164" fontId="22" fillId="10" borderId="0" xfId="0" applyNumberFormat="1" applyFont="1" applyFill="1" applyAlignment="1">
      <alignment horizontal="center" vertical="center" wrapText="1"/>
    </xf>
    <xf numFmtId="0" fontId="22" fillId="5" borderId="0" xfId="0" applyFont="1" applyFill="1" applyAlignment="1">
      <alignment vertical="center" wrapText="1"/>
    </xf>
    <xf numFmtId="0" fontId="22" fillId="5" borderId="0" xfId="0" applyFont="1" applyFill="1" applyAlignment="1">
      <alignment horizontal="center" vertical="center" wrapText="1"/>
    </xf>
    <xf numFmtId="0" fontId="26" fillId="13" borderId="0" xfId="0" applyFont="1" applyFill="1" applyAlignment="1">
      <alignment horizontal="left" vertical="center" wrapText="1"/>
    </xf>
    <xf numFmtId="0" fontId="22" fillId="13" borderId="0" xfId="0" applyFont="1" applyFill="1" applyAlignment="1">
      <alignment vertical="center" wrapText="1"/>
    </xf>
    <xf numFmtId="0" fontId="29" fillId="12" borderId="2" xfId="0" applyFont="1" applyFill="1" applyBorder="1" applyAlignment="1">
      <alignment horizontal="center" vertical="center" wrapText="1"/>
    </xf>
    <xf numFmtId="4" fontId="30" fillId="12" borderId="2" xfId="0" applyNumberFormat="1" applyFont="1" applyFill="1" applyBorder="1" applyAlignment="1">
      <alignment horizontal="left" vertical="center" wrapText="1"/>
    </xf>
    <xf numFmtId="0" fontId="32" fillId="12" borderId="2" xfId="0" applyFont="1" applyFill="1" applyBorder="1" applyAlignment="1">
      <alignment horizontal="center" vertical="center" wrapText="1"/>
    </xf>
    <xf numFmtId="0" fontId="33" fillId="8" borderId="2" xfId="0" applyFont="1" applyFill="1" applyBorder="1" applyAlignment="1">
      <alignment horizontal="center" vertical="center" wrapText="1"/>
    </xf>
    <xf numFmtId="0" fontId="33" fillId="14" borderId="2" xfId="0" applyFont="1" applyFill="1" applyBorder="1" applyAlignment="1">
      <alignment vertical="center" wrapText="1"/>
    </xf>
    <xf numFmtId="4" fontId="30" fillId="14" borderId="2" xfId="0" applyNumberFormat="1" applyFont="1" applyFill="1" applyBorder="1" applyAlignment="1">
      <alignment horizontal="left" vertical="center" wrapText="1"/>
    </xf>
    <xf numFmtId="0" fontId="33" fillId="14" borderId="2" xfId="0" applyFont="1" applyFill="1" applyBorder="1" applyAlignment="1">
      <alignment horizontal="center" vertical="center" wrapText="1"/>
    </xf>
    <xf numFmtId="0" fontId="35" fillId="13" borderId="2" xfId="0" applyFont="1" applyFill="1" applyBorder="1" applyAlignment="1">
      <alignment horizontal="justify" vertical="center" wrapText="1"/>
    </xf>
    <xf numFmtId="0" fontId="34" fillId="13" borderId="2" xfId="0" applyFont="1" applyFill="1" applyBorder="1" applyAlignment="1">
      <alignment horizontal="left" vertical="center" wrapText="1"/>
    </xf>
    <xf numFmtId="0" fontId="1" fillId="13" borderId="2" xfId="0" applyFont="1" applyFill="1" applyBorder="1" applyAlignment="1">
      <alignment horizontal="center" vertical="center" wrapText="1"/>
    </xf>
    <xf numFmtId="0" fontId="31" fillId="2" borderId="2" xfId="0" applyFont="1" applyFill="1" applyBorder="1" applyAlignment="1">
      <alignment horizontal="center" vertical="center" wrapText="1"/>
    </xf>
    <xf numFmtId="0" fontId="22" fillId="2" borderId="5" xfId="0" applyFont="1" applyFill="1" applyBorder="1" applyAlignment="1">
      <alignment vertical="center" wrapText="1"/>
    </xf>
    <xf numFmtId="4" fontId="38" fillId="0" borderId="0" xfId="0" applyNumberFormat="1" applyFont="1" applyAlignment="1">
      <alignment vertical="center" wrapText="1"/>
    </xf>
    <xf numFmtId="0" fontId="22" fillId="2" borderId="25" xfId="0" applyFont="1" applyFill="1" applyBorder="1" applyAlignment="1">
      <alignment vertical="center" wrapText="1"/>
    </xf>
    <xf numFmtId="0" fontId="22" fillId="2" borderId="25" xfId="0" applyFont="1" applyFill="1" applyBorder="1" applyAlignment="1">
      <alignment horizontal="center" vertical="center" wrapText="1"/>
    </xf>
    <xf numFmtId="0" fontId="38" fillId="0" borderId="0" xfId="1" applyFont="1"/>
    <xf numFmtId="0" fontId="38" fillId="0" borderId="34" xfId="1" applyFont="1" applyBorder="1"/>
    <xf numFmtId="0" fontId="44" fillId="15" borderId="35" xfId="1" applyFont="1" applyFill="1" applyBorder="1" applyAlignment="1">
      <alignment horizontal="center" vertical="center" wrapText="1"/>
    </xf>
    <xf numFmtId="0" fontId="45" fillId="0" borderId="36" xfId="1" applyFont="1" applyBorder="1"/>
    <xf numFmtId="0" fontId="38" fillId="16" borderId="36" xfId="1" applyFont="1" applyFill="1" applyBorder="1"/>
    <xf numFmtId="9" fontId="38" fillId="16" borderId="36" xfId="1" applyNumberFormat="1" applyFont="1" applyFill="1" applyBorder="1"/>
    <xf numFmtId="0" fontId="33" fillId="11" borderId="24" xfId="0" applyFont="1" applyFill="1" applyBorder="1" applyAlignment="1">
      <alignment horizontal="left" vertical="center" wrapText="1"/>
    </xf>
    <xf numFmtId="0" fontId="33" fillId="11" borderId="2" xfId="0" applyFont="1" applyFill="1" applyBorder="1" applyAlignment="1">
      <alignment horizontal="left" vertical="center" wrapText="1"/>
    </xf>
    <xf numFmtId="0" fontId="33" fillId="11" borderId="2" xfId="0" applyFont="1" applyFill="1" applyBorder="1" applyAlignment="1">
      <alignment horizontal="center" vertical="center" wrapText="1"/>
    </xf>
    <xf numFmtId="164" fontId="33" fillId="11" borderId="2" xfId="0" applyNumberFormat="1" applyFont="1" applyFill="1" applyBorder="1" applyAlignment="1">
      <alignment horizontal="right" vertical="center" wrapText="1"/>
    </xf>
    <xf numFmtId="0" fontId="29" fillId="11" borderId="2" xfId="0" applyFont="1" applyFill="1" applyBorder="1" applyAlignment="1">
      <alignment horizontal="justify" vertical="center" wrapText="1"/>
    </xf>
    <xf numFmtId="0" fontId="29" fillId="11" borderId="2" xfId="0" applyFont="1" applyFill="1" applyBorder="1" applyAlignment="1">
      <alignment horizontal="center" vertical="center" wrapText="1"/>
    </xf>
    <xf numFmtId="0" fontId="33" fillId="11" borderId="26" xfId="0" applyFont="1" applyFill="1" applyBorder="1" applyAlignment="1">
      <alignment horizontal="left" vertical="center" wrapText="1"/>
    </xf>
    <xf numFmtId="0" fontId="30" fillId="11" borderId="26" xfId="0" applyFont="1" applyFill="1" applyBorder="1" applyAlignment="1">
      <alignment vertical="center" wrapText="1"/>
    </xf>
    <xf numFmtId="44" fontId="33" fillId="11" borderId="2" xfId="0" applyNumberFormat="1" applyFont="1" applyFill="1" applyBorder="1" applyAlignment="1">
      <alignment vertical="center" wrapText="1"/>
    </xf>
    <xf numFmtId="0" fontId="33" fillId="11" borderId="26" xfId="0" applyFont="1" applyFill="1" applyBorder="1" applyAlignment="1">
      <alignment vertical="center" wrapText="1"/>
    </xf>
    <xf numFmtId="4" fontId="33" fillId="11" borderId="2" xfId="0" applyNumberFormat="1" applyFont="1" applyFill="1" applyBorder="1" applyAlignment="1">
      <alignment horizontal="right" vertical="center" wrapText="1"/>
    </xf>
    <xf numFmtId="0" fontId="32" fillId="11" borderId="2" xfId="0" applyFont="1" applyFill="1" applyBorder="1" applyAlignment="1">
      <alignment horizontal="center" vertical="center" wrapText="1"/>
    </xf>
    <xf numFmtId="0" fontId="33" fillId="11" borderId="27" xfId="0" applyFont="1" applyFill="1" applyBorder="1" applyAlignment="1">
      <alignment vertical="center" wrapText="1"/>
    </xf>
    <xf numFmtId="0" fontId="33" fillId="12" borderId="2" xfId="0" applyFont="1" applyFill="1" applyBorder="1" applyAlignment="1">
      <alignment horizontal="left" vertical="center" wrapText="1"/>
    </xf>
    <xf numFmtId="0" fontId="33" fillId="12" borderId="2" xfId="0" applyFont="1" applyFill="1" applyBorder="1" applyAlignment="1">
      <alignment horizontal="center" vertical="center" wrapText="1"/>
    </xf>
    <xf numFmtId="164" fontId="33" fillId="12" borderId="2" xfId="0" applyNumberFormat="1" applyFont="1" applyFill="1" applyBorder="1" applyAlignment="1">
      <alignment horizontal="right" vertical="center" wrapText="1"/>
    </xf>
    <xf numFmtId="0" fontId="33" fillId="12" borderId="2" xfId="0" applyFont="1" applyFill="1" applyBorder="1" applyAlignment="1">
      <alignment vertical="center" wrapText="1"/>
    </xf>
    <xf numFmtId="0" fontId="29" fillId="12" borderId="2" xfId="0" applyFont="1" applyFill="1" applyBorder="1" applyAlignment="1">
      <alignment horizontal="justify" vertical="center" wrapText="1"/>
    </xf>
    <xf numFmtId="0" fontId="33" fillId="12" borderId="26" xfId="0" applyFont="1" applyFill="1" applyBorder="1" applyAlignment="1">
      <alignment horizontal="left" vertical="center" wrapText="1"/>
    </xf>
    <xf numFmtId="164" fontId="30" fillId="12" borderId="2" xfId="0" applyNumberFormat="1" applyFont="1" applyFill="1" applyBorder="1" applyAlignment="1">
      <alignment horizontal="right" vertical="center" wrapText="1"/>
    </xf>
    <xf numFmtId="4" fontId="33" fillId="12" borderId="2" xfId="0" applyNumberFormat="1" applyFont="1" applyFill="1" applyBorder="1" applyAlignment="1">
      <alignment horizontal="right" vertical="center" wrapText="1"/>
    </xf>
    <xf numFmtId="0" fontId="30" fillId="12" borderId="26" xfId="0" applyFont="1" applyFill="1" applyBorder="1" applyAlignment="1">
      <alignment horizontal="left" vertical="center" wrapText="1"/>
    </xf>
    <xf numFmtId="0" fontId="33" fillId="12" borderId="26" xfId="0" applyFont="1" applyFill="1" applyBorder="1" applyAlignment="1">
      <alignment vertical="center" wrapText="1"/>
    </xf>
    <xf numFmtId="0" fontId="30" fillId="12" borderId="2" xfId="0" applyFont="1" applyFill="1" applyBorder="1" applyAlignment="1">
      <alignment horizontal="center" vertical="center" wrapText="1"/>
    </xf>
    <xf numFmtId="0" fontId="33" fillId="8" borderId="26" xfId="0" applyFont="1" applyFill="1" applyBorder="1" applyAlignment="1">
      <alignment vertical="center" wrapText="1"/>
    </xf>
    <xf numFmtId="0" fontId="33" fillId="8" borderId="2" xfId="0" applyFont="1" applyFill="1" applyBorder="1" applyAlignment="1">
      <alignment horizontal="left" vertical="center" wrapText="1"/>
    </xf>
    <xf numFmtId="164" fontId="33" fillId="8" borderId="2" xfId="0" applyNumberFormat="1" applyFont="1" applyFill="1" applyBorder="1" applyAlignment="1">
      <alignment horizontal="right" vertical="center" wrapText="1"/>
    </xf>
    <xf numFmtId="0" fontId="32" fillId="8" borderId="2" xfId="0" applyFont="1" applyFill="1" applyBorder="1" applyAlignment="1">
      <alignment horizontal="justify" vertical="center" wrapText="1"/>
    </xf>
    <xf numFmtId="0" fontId="32" fillId="8" borderId="2" xfId="0" applyFont="1" applyFill="1" applyBorder="1" applyAlignment="1">
      <alignment horizontal="center" vertical="center" wrapText="1"/>
    </xf>
    <xf numFmtId="0" fontId="33" fillId="14" borderId="26" xfId="0" applyFont="1" applyFill="1" applyBorder="1" applyAlignment="1">
      <alignment vertical="center" wrapText="1"/>
    </xf>
    <xf numFmtId="164" fontId="33" fillId="14" borderId="2" xfId="0" applyNumberFormat="1" applyFont="1" applyFill="1" applyBorder="1" applyAlignment="1">
      <alignment horizontal="right" vertical="center" wrapText="1"/>
    </xf>
    <xf numFmtId="0" fontId="32" fillId="14" borderId="2" xfId="0" applyFont="1" applyFill="1" applyBorder="1" applyAlignment="1">
      <alignment horizontal="justify" vertical="center" wrapText="1"/>
    </xf>
    <xf numFmtId="0" fontId="29" fillId="14" borderId="2" xfId="0" applyFont="1" applyFill="1" applyBorder="1" applyAlignment="1">
      <alignment horizontal="center" vertical="center" wrapText="1"/>
    </xf>
    <xf numFmtId="0" fontId="33" fillId="14" borderId="26" xfId="0" applyFont="1" applyFill="1" applyBorder="1" applyAlignment="1">
      <alignment horizontal="left" vertical="center" wrapText="1"/>
    </xf>
    <xf numFmtId="0" fontId="32" fillId="14" borderId="2" xfId="0" applyFont="1" applyFill="1" applyBorder="1" applyAlignment="1">
      <alignment horizontal="center" vertical="center" wrapText="1"/>
    </xf>
    <xf numFmtId="0" fontId="30" fillId="14" borderId="2" xfId="0" applyFont="1" applyFill="1" applyBorder="1" applyAlignment="1">
      <alignment horizontal="left" vertical="center" wrapText="1"/>
    </xf>
    <xf numFmtId="0" fontId="30" fillId="14" borderId="2" xfId="0" applyFont="1" applyFill="1" applyBorder="1" applyAlignment="1">
      <alignment horizontal="center" vertical="center" wrapText="1"/>
    </xf>
    <xf numFmtId="164" fontId="30" fillId="14" borderId="2" xfId="0" applyNumberFormat="1" applyFont="1" applyFill="1" applyBorder="1" applyAlignment="1">
      <alignment horizontal="right" vertical="center" wrapText="1"/>
    </xf>
    <xf numFmtId="0" fontId="32" fillId="11" borderId="2" xfId="0" applyFont="1" applyFill="1" applyBorder="1" applyAlignment="1">
      <alignment horizontal="left" vertical="center" wrapText="1"/>
    </xf>
    <xf numFmtId="0" fontId="32" fillId="12" borderId="2" xfId="0" applyFont="1" applyFill="1" applyBorder="1" applyAlignment="1">
      <alignment horizontal="left" vertical="center" wrapText="1"/>
    </xf>
    <xf numFmtId="4" fontId="30" fillId="11" borderId="2" xfId="0" applyNumberFormat="1" applyFont="1" applyFill="1" applyBorder="1" applyAlignment="1">
      <alignment horizontal="center" vertical="center" wrapText="1"/>
    </xf>
    <xf numFmtId="0" fontId="19" fillId="0" borderId="17" xfId="0" applyFont="1" applyBorder="1" applyAlignment="1">
      <alignment horizontal="left" vertical="center" wrapText="1"/>
    </xf>
    <xf numFmtId="0" fontId="19" fillId="0" borderId="17" xfId="0" applyFont="1" applyBorder="1" applyAlignment="1">
      <alignment vertical="center" wrapText="1"/>
    </xf>
    <xf numFmtId="0" fontId="5" fillId="0" borderId="0" xfId="0" applyFont="1" applyAlignment="1">
      <alignment horizontal="right" vertical="center" wrapText="1"/>
    </xf>
    <xf numFmtId="0" fontId="6" fillId="0" borderId="0" xfId="0" applyFont="1" applyAlignment="1">
      <alignment horizontal="center" vertical="center" wrapText="1"/>
    </xf>
    <xf numFmtId="0" fontId="38" fillId="0" borderId="0" xfId="1" applyFont="1"/>
    <xf numFmtId="0" fontId="38" fillId="0" borderId="0" xfId="1" applyFont="1"/>
    <xf numFmtId="0" fontId="22" fillId="13" borderId="0" xfId="0" applyFont="1" applyFill="1" applyAlignment="1">
      <alignment horizontal="center" vertical="center" wrapText="1"/>
    </xf>
    <xf numFmtId="0" fontId="30" fillId="11" borderId="2"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27"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22" fillId="0" borderId="0" xfId="0" applyFont="1" applyFill="1" applyBorder="1" applyAlignment="1">
      <alignment vertical="center" wrapText="1"/>
    </xf>
    <xf numFmtId="0" fontId="14" fillId="7" borderId="38" xfId="0" applyFont="1" applyFill="1" applyBorder="1" applyAlignment="1">
      <alignment horizontal="center" vertical="center" wrapText="1"/>
    </xf>
    <xf numFmtId="0" fontId="49" fillId="7" borderId="2" xfId="0" applyFont="1" applyFill="1" applyBorder="1" applyAlignment="1">
      <alignment horizontal="center" vertical="center" wrapText="1"/>
    </xf>
    <xf numFmtId="0" fontId="49" fillId="7" borderId="39" xfId="0" applyFont="1" applyFill="1" applyBorder="1" applyAlignment="1">
      <alignment horizontal="center" vertical="center" wrapText="1"/>
    </xf>
    <xf numFmtId="0" fontId="33" fillId="2" borderId="2" xfId="0" applyFont="1" applyFill="1" applyBorder="1" applyAlignment="1">
      <alignment horizontal="center" vertical="center" wrapText="1"/>
    </xf>
    <xf numFmtId="0" fontId="33" fillId="0" borderId="2" xfId="0" applyFont="1" applyBorder="1" applyAlignment="1">
      <alignment horizontal="center" vertical="center" wrapText="1"/>
    </xf>
    <xf numFmtId="0" fontId="33" fillId="0" borderId="0" xfId="0" applyFont="1" applyAlignment="1">
      <alignment horizontal="center" vertical="center" wrapText="1"/>
    </xf>
    <xf numFmtId="0" fontId="30" fillId="0" borderId="26" xfId="0" applyFont="1" applyBorder="1" applyAlignment="1">
      <alignment vertical="center" wrapText="1"/>
    </xf>
    <xf numFmtId="0" fontId="30" fillId="0" borderId="2" xfId="0" applyFont="1" applyBorder="1" applyAlignment="1">
      <alignment horizontal="center" vertical="center" wrapText="1"/>
    </xf>
    <xf numFmtId="4" fontId="30" fillId="0" borderId="2" xfId="0" applyNumberFormat="1" applyFont="1" applyBorder="1" applyAlignment="1">
      <alignment vertical="center" wrapText="1"/>
    </xf>
    <xf numFmtId="0" fontId="29" fillId="0" borderId="2" xfId="0" applyFont="1" applyBorder="1" applyAlignment="1">
      <alignment horizontal="justify" vertical="center" wrapText="1"/>
    </xf>
    <xf numFmtId="0" fontId="30" fillId="0" borderId="32" xfId="0" applyFont="1" applyBorder="1" applyAlignment="1">
      <alignment vertical="center" wrapText="1"/>
    </xf>
    <xf numFmtId="0" fontId="30" fillId="0" borderId="33" xfId="0" applyFont="1" applyBorder="1" applyAlignment="1">
      <alignment horizontal="center" vertical="center" wrapText="1"/>
    </xf>
    <xf numFmtId="0" fontId="33" fillId="2" borderId="33" xfId="0" applyFont="1" applyFill="1" applyBorder="1" applyAlignment="1">
      <alignment horizontal="center" vertical="center" wrapText="1"/>
    </xf>
    <xf numFmtId="4" fontId="30" fillId="0" borderId="33" xfId="0" applyNumberFormat="1" applyFont="1" applyBorder="1" applyAlignment="1">
      <alignment vertical="center" wrapText="1"/>
    </xf>
    <xf numFmtId="0" fontId="29" fillId="0" borderId="33" xfId="0" applyFont="1" applyBorder="1" applyAlignment="1">
      <alignment horizontal="justify" vertical="center" wrapText="1"/>
    </xf>
    <xf numFmtId="0" fontId="33" fillId="0" borderId="0" xfId="0" applyFont="1" applyBorder="1" applyAlignment="1">
      <alignment horizontal="center" vertical="center" wrapText="1"/>
    </xf>
    <xf numFmtId="0" fontId="36" fillId="0" borderId="0" xfId="0" applyFont="1" applyBorder="1" applyAlignment="1">
      <alignment vertical="center" wrapText="1"/>
    </xf>
    <xf numFmtId="0" fontId="30" fillId="9" borderId="26" xfId="0" applyFont="1" applyFill="1" applyBorder="1" applyAlignment="1">
      <alignment vertical="center" wrapText="1"/>
    </xf>
    <xf numFmtId="0" fontId="33" fillId="9" borderId="2" xfId="0" applyFont="1" applyFill="1" applyBorder="1" applyAlignment="1">
      <alignment horizontal="center" vertical="center" wrapText="1"/>
    </xf>
    <xf numFmtId="44" fontId="33" fillId="9" borderId="2" xfId="0" applyNumberFormat="1" applyFont="1" applyFill="1" applyBorder="1" applyAlignment="1">
      <alignment vertical="center" wrapText="1"/>
    </xf>
    <xf numFmtId="0" fontId="28" fillId="9" borderId="2" xfId="0" applyFont="1" applyFill="1" applyBorder="1" applyAlignment="1">
      <alignment horizontal="justify" vertical="center" wrapText="1"/>
    </xf>
    <xf numFmtId="0" fontId="32" fillId="9" borderId="2" xfId="0" applyFont="1" applyFill="1" applyBorder="1" applyAlignment="1">
      <alignment horizontal="center" vertical="center" wrapText="1"/>
    </xf>
    <xf numFmtId="4" fontId="30" fillId="9" borderId="2" xfId="0" applyNumberFormat="1" applyFont="1" applyFill="1" applyBorder="1" applyAlignment="1">
      <alignment horizontal="left" vertical="center" wrapText="1"/>
    </xf>
    <xf numFmtId="0" fontId="27" fillId="18" borderId="14" xfId="0" applyFont="1" applyFill="1" applyBorder="1" applyAlignment="1">
      <alignment horizontal="justify" vertical="center" wrapText="1"/>
    </xf>
    <xf numFmtId="164" fontId="30" fillId="11" borderId="2" xfId="0" applyNumberFormat="1" applyFont="1" applyFill="1" applyBorder="1" applyAlignment="1">
      <alignment horizontal="right" vertical="center" wrapText="1"/>
    </xf>
    <xf numFmtId="0" fontId="33" fillId="0" borderId="0" xfId="0" applyFont="1" applyFill="1" applyBorder="1" applyAlignment="1">
      <alignment horizontal="center" vertical="center" wrapText="1"/>
    </xf>
    <xf numFmtId="44" fontId="33" fillId="12" borderId="2" xfId="0" applyNumberFormat="1" applyFont="1" applyFill="1" applyBorder="1" applyAlignment="1">
      <alignment vertical="center" wrapText="1"/>
    </xf>
    <xf numFmtId="0" fontId="33" fillId="8" borderId="26" xfId="0" applyFont="1" applyFill="1" applyBorder="1" applyAlignment="1">
      <alignment horizontal="left" vertical="center" wrapText="1"/>
    </xf>
    <xf numFmtId="0" fontId="22" fillId="14" borderId="0" xfId="0" applyFont="1" applyFill="1" applyAlignment="1">
      <alignment vertical="center" wrapText="1"/>
    </xf>
    <xf numFmtId="0" fontId="47" fillId="14" borderId="2" xfId="0" applyFont="1" applyFill="1" applyBorder="1" applyAlignment="1">
      <alignment horizontal="center" vertical="center" wrapText="1"/>
    </xf>
    <xf numFmtId="0" fontId="33" fillId="18" borderId="26" xfId="0" applyFont="1" applyFill="1" applyBorder="1" applyAlignment="1">
      <alignment horizontal="left" vertical="center" wrapText="1"/>
    </xf>
    <xf numFmtId="0" fontId="33" fillId="18" borderId="2" xfId="0" applyFont="1" applyFill="1" applyBorder="1" applyAlignment="1">
      <alignment horizontal="center" vertical="center" wrapText="1"/>
    </xf>
    <xf numFmtId="164" fontId="33" fillId="18" borderId="2" xfId="0" applyNumberFormat="1" applyFont="1" applyFill="1" applyBorder="1" applyAlignment="1">
      <alignment horizontal="right" vertical="center" wrapText="1"/>
    </xf>
    <xf numFmtId="0" fontId="29" fillId="18" borderId="2" xfId="0" applyFont="1" applyFill="1" applyBorder="1" applyAlignment="1">
      <alignment horizontal="center" vertical="center" wrapText="1"/>
    </xf>
    <xf numFmtId="0" fontId="46" fillId="12" borderId="2" xfId="0" applyFont="1" applyFill="1" applyBorder="1" applyAlignment="1">
      <alignment horizontal="justify" vertical="center" wrapText="1"/>
    </xf>
    <xf numFmtId="0" fontId="46" fillId="14" borderId="2" xfId="0" applyFont="1" applyFill="1" applyBorder="1" applyAlignment="1">
      <alignment horizontal="justify" vertical="center" wrapText="1"/>
    </xf>
    <xf numFmtId="0" fontId="2" fillId="2" borderId="0"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37" fillId="0" borderId="42" xfId="0" applyFont="1" applyBorder="1" applyAlignment="1">
      <alignment vertical="center" wrapText="1"/>
    </xf>
    <xf numFmtId="0" fontId="37" fillId="0" borderId="43" xfId="0" applyFont="1" applyBorder="1" applyAlignment="1">
      <alignment horizontal="center" vertical="center" wrapText="1"/>
    </xf>
    <xf numFmtId="0" fontId="31" fillId="2" borderId="43" xfId="0" applyFont="1" applyFill="1" applyBorder="1" applyAlignment="1">
      <alignment horizontal="center" vertical="center" wrapText="1"/>
    </xf>
    <xf numFmtId="0" fontId="31" fillId="2" borderId="43" xfId="0" applyFont="1" applyFill="1" applyBorder="1" applyAlignment="1">
      <alignment vertical="center" wrapText="1"/>
    </xf>
    <xf numFmtId="0" fontId="31" fillId="0" borderId="43" xfId="0" applyFont="1" applyBorder="1" applyAlignment="1">
      <alignment horizontal="center" vertical="center" wrapText="1"/>
    </xf>
    <xf numFmtId="4" fontId="37" fillId="0" borderId="43" xfId="0" applyNumberFormat="1" applyFont="1" applyBorder="1" applyAlignment="1">
      <alignment vertical="center" wrapText="1"/>
    </xf>
    <xf numFmtId="0" fontId="51" fillId="0" borderId="43" xfId="0" applyFont="1" applyBorder="1" applyAlignment="1">
      <alignment horizontal="center" vertical="center" wrapText="1"/>
    </xf>
    <xf numFmtId="164" fontId="31" fillId="6" borderId="44" xfId="0" applyNumberFormat="1" applyFont="1" applyFill="1" applyBorder="1" applyAlignment="1">
      <alignment horizontal="right" vertical="center" wrapText="1"/>
    </xf>
    <xf numFmtId="0" fontId="37" fillId="0" borderId="38" xfId="0" applyFont="1" applyBorder="1" applyAlignment="1">
      <alignment vertical="center" wrapText="1"/>
    </xf>
    <xf numFmtId="0" fontId="37" fillId="0" borderId="2" xfId="0" applyFont="1" applyBorder="1" applyAlignment="1">
      <alignment horizontal="center" vertical="center" wrapText="1"/>
    </xf>
    <xf numFmtId="0" fontId="31" fillId="2" borderId="2" xfId="0" applyFont="1" applyFill="1" applyBorder="1" applyAlignment="1">
      <alignment vertical="center" wrapText="1"/>
    </xf>
    <xf numFmtId="0" fontId="31" fillId="0" borderId="2" xfId="0" applyFont="1" applyBorder="1" applyAlignment="1">
      <alignment horizontal="center" vertical="center" wrapText="1"/>
    </xf>
    <xf numFmtId="4" fontId="37" fillId="0" borderId="2" xfId="0" applyNumberFormat="1" applyFont="1" applyBorder="1" applyAlignment="1">
      <alignment vertical="center" wrapText="1"/>
    </xf>
    <xf numFmtId="0" fontId="51" fillId="0" borderId="2" xfId="0" applyFont="1" applyBorder="1" applyAlignment="1">
      <alignment horizontal="center" vertical="center" wrapText="1"/>
    </xf>
    <xf numFmtId="164" fontId="31" fillId="6" borderId="39" xfId="0" applyNumberFormat="1" applyFont="1" applyFill="1" applyBorder="1" applyAlignment="1">
      <alignment horizontal="right" vertical="center" wrapText="1"/>
    </xf>
    <xf numFmtId="0" fontId="37" fillId="0" borderId="45" xfId="0" applyFont="1" applyBorder="1" applyAlignment="1">
      <alignment vertical="center" wrapText="1"/>
    </xf>
    <xf numFmtId="0" fontId="37" fillId="0" borderId="46" xfId="0" applyFont="1" applyBorder="1" applyAlignment="1">
      <alignment horizontal="center" vertical="center" wrapText="1"/>
    </xf>
    <xf numFmtId="0" fontId="31" fillId="2" borderId="46" xfId="0" applyFont="1" applyFill="1" applyBorder="1" applyAlignment="1">
      <alignment horizontal="center" vertical="center" wrapText="1"/>
    </xf>
    <xf numFmtId="0" fontId="31" fillId="2" borderId="46" xfId="0" applyFont="1" applyFill="1" applyBorder="1" applyAlignment="1">
      <alignment vertical="center" wrapText="1"/>
    </xf>
    <xf numFmtId="0" fontId="31" fillId="0" borderId="46" xfId="0" applyFont="1" applyBorder="1" applyAlignment="1">
      <alignment horizontal="center" vertical="center" wrapText="1"/>
    </xf>
    <xf numFmtId="4" fontId="37" fillId="0" borderId="46" xfId="0" applyNumberFormat="1" applyFont="1" applyBorder="1" applyAlignment="1">
      <alignment vertical="center" wrapText="1"/>
    </xf>
    <xf numFmtId="0" fontId="51" fillId="0" borderId="46" xfId="0" applyFont="1" applyBorder="1" applyAlignment="1">
      <alignment horizontal="center" vertical="center" wrapText="1"/>
    </xf>
    <xf numFmtId="164" fontId="31" fillId="6" borderId="47" xfId="0" applyNumberFormat="1" applyFont="1" applyFill="1" applyBorder="1" applyAlignment="1">
      <alignment horizontal="right" vertical="center" wrapText="1"/>
    </xf>
    <xf numFmtId="0" fontId="31" fillId="0" borderId="48" xfId="0" applyFont="1" applyBorder="1" applyAlignment="1">
      <alignment vertical="center" wrapText="1"/>
    </xf>
    <xf numFmtId="0" fontId="31" fillId="0" borderId="49" xfId="0" applyFont="1" applyBorder="1" applyAlignment="1">
      <alignment horizontal="center" vertical="center" wrapText="1"/>
    </xf>
    <xf numFmtId="0" fontId="31" fillId="2" borderId="49" xfId="0" applyFont="1" applyFill="1" applyBorder="1" applyAlignment="1">
      <alignment horizontal="center" vertical="center" wrapText="1"/>
    </xf>
    <xf numFmtId="0" fontId="31" fillId="2" borderId="49" xfId="0" applyFont="1" applyFill="1" applyBorder="1" applyAlignment="1">
      <alignment horizontal="left" vertical="center" wrapText="1"/>
    </xf>
    <xf numFmtId="0" fontId="52" fillId="2" borderId="49" xfId="0" applyFont="1" applyFill="1" applyBorder="1" applyAlignment="1">
      <alignment horizontal="center" vertical="center" wrapText="1"/>
    </xf>
    <xf numFmtId="164" fontId="31" fillId="6" borderId="50" xfId="0" applyNumberFormat="1" applyFont="1" applyFill="1" applyBorder="1" applyAlignment="1">
      <alignment horizontal="right" vertical="center" wrapText="1"/>
    </xf>
    <xf numFmtId="0" fontId="52" fillId="0" borderId="42" xfId="0" applyFont="1" applyBorder="1" applyAlignment="1">
      <alignment horizontal="left" vertical="center" wrapText="1"/>
    </xf>
    <xf numFmtId="0" fontId="31" fillId="2" borderId="43" xfId="0" applyFont="1" applyFill="1" applyBorder="1" applyAlignment="1">
      <alignment horizontal="left" vertical="center" wrapText="1"/>
    </xf>
    <xf numFmtId="0" fontId="52" fillId="2" borderId="43" xfId="0" applyFont="1" applyFill="1" applyBorder="1" applyAlignment="1">
      <alignment horizontal="center" vertical="center" wrapText="1"/>
    </xf>
    <xf numFmtId="0" fontId="52" fillId="0" borderId="38" xfId="0" applyFont="1" applyBorder="1" applyAlignment="1">
      <alignment horizontal="left" vertical="center" wrapText="1"/>
    </xf>
    <xf numFmtId="0" fontId="31" fillId="2" borderId="2" xfId="0" applyFont="1" applyFill="1" applyBorder="1" applyAlignment="1">
      <alignment horizontal="left" vertical="center" wrapText="1"/>
    </xf>
    <xf numFmtId="0" fontId="52" fillId="2" borderId="2" xfId="0" applyFont="1" applyFill="1" applyBorder="1" applyAlignment="1">
      <alignment horizontal="center" vertical="center" wrapText="1"/>
    </xf>
    <xf numFmtId="0" fontId="31" fillId="0" borderId="2" xfId="0" applyFont="1" applyBorder="1" applyAlignment="1">
      <alignment horizontal="left" vertical="center" wrapText="1"/>
    </xf>
    <xf numFmtId="0" fontId="31" fillId="0" borderId="46" xfId="0" applyFont="1" applyBorder="1" applyAlignment="1">
      <alignment horizontal="left" vertical="center" wrapText="1"/>
    </xf>
    <xf numFmtId="0" fontId="52" fillId="2" borderId="46" xfId="0" applyFont="1" applyFill="1" applyBorder="1" applyAlignment="1">
      <alignment horizontal="center" vertical="center" wrapText="1"/>
    </xf>
    <xf numFmtId="0" fontId="31" fillId="2" borderId="46" xfId="0" applyFont="1" applyFill="1" applyBorder="1" applyAlignment="1">
      <alignment horizontal="left" vertical="center" wrapText="1"/>
    </xf>
    <xf numFmtId="0" fontId="31" fillId="0" borderId="2" xfId="0" applyFont="1" applyFill="1" applyBorder="1" applyAlignment="1">
      <alignment horizontal="center" vertical="center" wrapText="1"/>
    </xf>
    <xf numFmtId="0" fontId="31" fillId="0" borderId="2" xfId="0" applyFont="1" applyFill="1" applyBorder="1" applyAlignment="1">
      <alignment horizontal="left" vertical="center" wrapText="1"/>
    </xf>
    <xf numFmtId="0" fontId="52" fillId="0" borderId="2" xfId="0" applyFont="1" applyFill="1" applyBorder="1" applyAlignment="1">
      <alignment horizontal="center" vertical="center" wrapText="1"/>
    </xf>
    <xf numFmtId="0" fontId="31" fillId="0" borderId="43" xfId="0" applyFont="1" applyBorder="1" applyAlignment="1">
      <alignment horizontal="left" vertical="center" wrapText="1"/>
    </xf>
    <xf numFmtId="0" fontId="52" fillId="0" borderId="45" xfId="0" applyFont="1" applyBorder="1" applyAlignment="1">
      <alignment horizontal="left" vertical="center" wrapText="1"/>
    </xf>
    <xf numFmtId="0" fontId="52" fillId="0" borderId="48" xfId="0" applyFont="1" applyBorder="1" applyAlignment="1">
      <alignment horizontal="left" vertical="center" wrapText="1"/>
    </xf>
    <xf numFmtId="0" fontId="31" fillId="0" borderId="49" xfId="0" applyFont="1" applyBorder="1" applyAlignment="1">
      <alignment horizontal="left" vertical="center" wrapText="1"/>
    </xf>
    <xf numFmtId="164" fontId="52" fillId="6" borderId="44" xfId="0" applyNumberFormat="1" applyFont="1" applyFill="1" applyBorder="1" applyAlignment="1">
      <alignment horizontal="right" vertical="center" wrapText="1"/>
    </xf>
    <xf numFmtId="164" fontId="52" fillId="6" borderId="39" xfId="0" applyNumberFormat="1" applyFont="1" applyFill="1" applyBorder="1" applyAlignment="1">
      <alignment horizontal="right" vertical="center" wrapText="1"/>
    </xf>
    <xf numFmtId="164" fontId="52" fillId="6" borderId="47" xfId="0" applyNumberFormat="1" applyFont="1" applyFill="1" applyBorder="1" applyAlignment="1">
      <alignment horizontal="right" vertical="center" wrapText="1"/>
    </xf>
    <xf numFmtId="0" fontId="52" fillId="0" borderId="38" xfId="0" applyFont="1" applyFill="1" applyBorder="1" applyAlignment="1">
      <alignment horizontal="left" vertical="center" wrapText="1"/>
    </xf>
    <xf numFmtId="0" fontId="33" fillId="0" borderId="0" xfId="0" applyFont="1" applyBorder="1" applyAlignment="1">
      <alignment horizontal="center" vertical="center" wrapText="1"/>
    </xf>
    <xf numFmtId="0" fontId="49" fillId="0" borderId="0" xfId="0" applyFont="1" applyAlignment="1">
      <alignment horizontal="center" vertical="center" wrapText="1"/>
    </xf>
    <xf numFmtId="44" fontId="22" fillId="0" borderId="0" xfId="0" applyNumberFormat="1" applyFont="1" applyAlignment="1">
      <alignment vertical="center" wrapText="1"/>
    </xf>
    <xf numFmtId="0" fontId="45" fillId="20" borderId="0" xfId="1" applyFont="1" applyFill="1"/>
    <xf numFmtId="0" fontId="38" fillId="16" borderId="36" xfId="1" applyFont="1" applyFill="1" applyBorder="1" applyAlignment="1">
      <alignment horizontal="center"/>
    </xf>
    <xf numFmtId="0" fontId="45" fillId="20" borderId="0" xfId="1" applyFont="1" applyFill="1" applyAlignment="1">
      <alignment horizontal="center"/>
    </xf>
    <xf numFmtId="0" fontId="38" fillId="0" borderId="0" xfId="1" applyFont="1" applyFill="1" applyBorder="1"/>
    <xf numFmtId="4" fontId="38" fillId="0" borderId="0" xfId="1" applyNumberFormat="1" applyFont="1" applyFill="1" applyBorder="1"/>
    <xf numFmtId="0" fontId="44" fillId="0" borderId="0" xfId="1" applyFont="1" applyFill="1" applyBorder="1" applyAlignment="1">
      <alignment horizontal="center" vertical="center" wrapText="1"/>
    </xf>
    <xf numFmtId="0" fontId="38" fillId="0" borderId="0" xfId="1" applyFont="1" applyAlignment="1">
      <alignment vertical="center" wrapText="1"/>
    </xf>
    <xf numFmtId="4" fontId="45" fillId="0" borderId="0" xfId="1" applyNumberFormat="1" applyFont="1" applyFill="1" applyBorder="1"/>
    <xf numFmtId="0" fontId="59" fillId="0" borderId="0" xfId="6" applyFont="1" applyFill="1" applyBorder="1" applyAlignment="1">
      <alignment horizontal="center" vertical="center" wrapText="1"/>
    </xf>
    <xf numFmtId="0" fontId="44" fillId="15" borderId="52" xfId="1" applyFont="1" applyFill="1" applyBorder="1" applyAlignment="1">
      <alignment horizontal="center" vertical="center" wrapText="1"/>
    </xf>
    <xf numFmtId="0" fontId="38" fillId="0" borderId="0" xfId="1" applyFont="1" applyFill="1"/>
    <xf numFmtId="0" fontId="32" fillId="22" borderId="2" xfId="0" applyFont="1" applyFill="1" applyBorder="1" applyAlignment="1">
      <alignment horizontal="justify" vertical="center" wrapText="1"/>
    </xf>
    <xf numFmtId="0" fontId="32" fillId="14" borderId="14" xfId="0" applyFont="1" applyFill="1" applyBorder="1" applyAlignment="1">
      <alignment horizontal="justify" vertical="center" wrapText="1"/>
    </xf>
    <xf numFmtId="0" fontId="30" fillId="12" borderId="26" xfId="0" applyFont="1" applyFill="1" applyBorder="1" applyAlignment="1">
      <alignment vertical="center" wrapText="1"/>
    </xf>
    <xf numFmtId="4" fontId="30" fillId="12" borderId="2" xfId="0" applyNumberFormat="1" applyFont="1" applyFill="1" applyBorder="1" applyAlignment="1">
      <alignment vertical="center" wrapText="1"/>
    </xf>
    <xf numFmtId="0" fontId="30" fillId="12" borderId="32" xfId="0" applyFont="1" applyFill="1" applyBorder="1" applyAlignment="1">
      <alignment vertical="center" wrapText="1"/>
    </xf>
    <xf numFmtId="0" fontId="30" fillId="12" borderId="33" xfId="0" applyFont="1" applyFill="1" applyBorder="1" applyAlignment="1">
      <alignment horizontal="center" vertical="center" wrapText="1"/>
    </xf>
    <xf numFmtId="0" fontId="33" fillId="12" borderId="33" xfId="0" applyFont="1" applyFill="1" applyBorder="1" applyAlignment="1">
      <alignment horizontal="center" vertical="center" wrapText="1"/>
    </xf>
    <xf numFmtId="4" fontId="30" fillId="12" borderId="33" xfId="0" applyNumberFormat="1" applyFont="1" applyFill="1" applyBorder="1" applyAlignment="1">
      <alignment vertical="center" wrapText="1"/>
    </xf>
    <xf numFmtId="0" fontId="29" fillId="12" borderId="33" xfId="0" applyFont="1" applyFill="1" applyBorder="1" applyAlignment="1">
      <alignment horizontal="justify" vertical="center" wrapText="1"/>
    </xf>
    <xf numFmtId="0" fontId="30" fillId="14" borderId="26" xfId="0" applyFont="1" applyFill="1" applyBorder="1" applyAlignment="1">
      <alignment vertical="center" wrapText="1"/>
    </xf>
    <xf numFmtId="4" fontId="30" fillId="14" borderId="2" xfId="0" applyNumberFormat="1" applyFont="1" applyFill="1" applyBorder="1" applyAlignment="1">
      <alignment vertical="center" wrapText="1"/>
    </xf>
    <xf numFmtId="0" fontId="48" fillId="14" borderId="0" xfId="0" applyFont="1" applyFill="1" applyAlignment="1">
      <alignment horizontal="center" vertical="center" wrapText="1"/>
    </xf>
    <xf numFmtId="0" fontId="29" fillId="14" borderId="2" xfId="0" applyFont="1" applyFill="1" applyBorder="1" applyAlignment="1">
      <alignment horizontal="justify" vertical="center" wrapText="1"/>
    </xf>
    <xf numFmtId="0" fontId="48" fillId="0" borderId="2" xfId="0" applyFont="1" applyFill="1" applyBorder="1" applyAlignment="1">
      <alignment horizontal="center" vertical="center" wrapText="1"/>
    </xf>
    <xf numFmtId="0" fontId="33" fillId="0" borderId="33" xfId="0" applyFont="1" applyBorder="1" applyAlignment="1">
      <alignment horizontal="center" vertical="center" wrapText="1"/>
    </xf>
    <xf numFmtId="0" fontId="32" fillId="22" borderId="33" xfId="0" applyFont="1" applyFill="1" applyBorder="1" applyAlignment="1">
      <alignment horizontal="justify" vertical="center" wrapText="1"/>
    </xf>
    <xf numFmtId="0" fontId="48" fillId="0" borderId="33"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22" fillId="2" borderId="2" xfId="0" applyFont="1" applyFill="1" applyBorder="1" applyAlignment="1">
      <alignment vertical="center" wrapText="1"/>
    </xf>
    <xf numFmtId="0" fontId="22" fillId="2" borderId="33" xfId="0" applyFont="1" applyFill="1" applyBorder="1" applyAlignment="1">
      <alignment horizontal="center" vertical="center" wrapText="1"/>
    </xf>
    <xf numFmtId="0" fontId="22" fillId="2" borderId="33" xfId="0" applyFont="1" applyFill="1" applyBorder="1" applyAlignment="1">
      <alignment vertical="center" wrapText="1"/>
    </xf>
    <xf numFmtId="9" fontId="38" fillId="16" borderId="36" xfId="1" applyNumberFormat="1" applyFont="1" applyFill="1" applyBorder="1" applyAlignment="1">
      <alignment horizontal="center"/>
    </xf>
    <xf numFmtId="6" fontId="30" fillId="14" borderId="2" xfId="0" applyNumberFormat="1" applyFont="1" applyFill="1" applyBorder="1" applyAlignment="1">
      <alignment horizontal="center" vertical="center" wrapText="1"/>
    </xf>
    <xf numFmtId="0" fontId="19" fillId="0" borderId="38" xfId="0" applyFont="1" applyBorder="1" applyAlignment="1">
      <alignment horizontal="center" vertical="center" wrapText="1"/>
    </xf>
    <xf numFmtId="0" fontId="19" fillId="0" borderId="2" xfId="0" applyFont="1" applyBorder="1" applyAlignment="1">
      <alignment vertical="center" wrapText="1"/>
    </xf>
    <xf numFmtId="0" fontId="19" fillId="0" borderId="39" xfId="0" applyFont="1" applyBorder="1" applyAlignment="1">
      <alignment vertical="center" wrapText="1"/>
    </xf>
    <xf numFmtId="44" fontId="19" fillId="0" borderId="2" xfId="0" applyNumberFormat="1" applyFont="1" applyBorder="1" applyAlignment="1">
      <alignment vertical="center" wrapText="1"/>
    </xf>
    <xf numFmtId="44" fontId="19" fillId="0" borderId="39" xfId="0" applyNumberFormat="1" applyFont="1" applyBorder="1" applyAlignment="1">
      <alignment vertical="center" wrapText="1"/>
    </xf>
    <xf numFmtId="0" fontId="20" fillId="19" borderId="40" xfId="0" applyFont="1" applyFill="1" applyBorder="1" applyAlignment="1">
      <alignment horizontal="center" vertical="center" wrapText="1"/>
    </xf>
    <xf numFmtId="44" fontId="20" fillId="19" borderId="3" xfId="0" applyNumberFormat="1" applyFont="1" applyFill="1" applyBorder="1" applyAlignment="1">
      <alignment vertical="center" wrapText="1"/>
    </xf>
    <xf numFmtId="44" fontId="20" fillId="19" borderId="41" xfId="0" applyNumberFormat="1" applyFont="1" applyFill="1" applyBorder="1" applyAlignment="1">
      <alignment vertical="center" wrapText="1"/>
    </xf>
    <xf numFmtId="0" fontId="7" fillId="2" borderId="0" xfId="0" applyFont="1" applyFill="1" applyAlignment="1">
      <alignment horizontal="center" vertical="center" wrapText="1"/>
    </xf>
    <xf numFmtId="0" fontId="0" fillId="0" borderId="0" xfId="0" applyFill="1"/>
    <xf numFmtId="0" fontId="45" fillId="23" borderId="0" xfId="1" applyFont="1" applyFill="1"/>
    <xf numFmtId="4" fontId="45" fillId="23" borderId="0" xfId="1" applyNumberFormat="1" applyFont="1" applyFill="1"/>
    <xf numFmtId="0" fontId="38" fillId="0" borderId="34" xfId="1" applyFont="1" applyBorder="1" applyAlignment="1">
      <alignment vertical="center" wrapText="1"/>
    </xf>
    <xf numFmtId="44" fontId="38" fillId="0" borderId="0" xfId="1" applyNumberFormat="1" applyFont="1" applyAlignment="1">
      <alignment vertical="center" wrapText="1"/>
    </xf>
    <xf numFmtId="0" fontId="0" fillId="0" borderId="0" xfId="0" applyAlignment="1">
      <alignment vertical="center" wrapText="1"/>
    </xf>
    <xf numFmtId="0" fontId="47" fillId="8" borderId="2" xfId="0" applyFont="1" applyFill="1" applyBorder="1" applyAlignment="1">
      <alignment horizontal="center" vertical="center" wrapText="1"/>
    </xf>
    <xf numFmtId="0" fontId="38" fillId="0" borderId="0" xfId="1" applyFont="1" applyFill="1" applyAlignment="1">
      <alignment vertical="center" wrapText="1"/>
    </xf>
    <xf numFmtId="0" fontId="25" fillId="0" borderId="0" xfId="1" applyFont="1" applyAlignment="1">
      <alignment vertical="center" wrapText="1"/>
    </xf>
    <xf numFmtId="0" fontId="31" fillId="0" borderId="0" xfId="0" applyFont="1" applyAlignment="1">
      <alignment vertical="center" wrapText="1"/>
    </xf>
    <xf numFmtId="0" fontId="45" fillId="0" borderId="37" xfId="1" applyFont="1" applyBorder="1" applyAlignment="1">
      <alignment vertical="center" wrapText="1"/>
    </xf>
    <xf numFmtId="0" fontId="38" fillId="0" borderId="37" xfId="1" applyFont="1" applyBorder="1" applyAlignment="1">
      <alignment vertical="center" wrapText="1"/>
    </xf>
    <xf numFmtId="0" fontId="38" fillId="18" borderId="37" xfId="1" applyFont="1" applyFill="1" applyBorder="1" applyAlignment="1">
      <alignment horizontal="center" vertical="center" wrapText="1"/>
    </xf>
    <xf numFmtId="10" fontId="38" fillId="0" borderId="0" xfId="1" applyNumberFormat="1" applyFont="1" applyAlignment="1">
      <alignment horizontal="center" vertical="center" wrapText="1"/>
    </xf>
    <xf numFmtId="4" fontId="38" fillId="0" borderId="0" xfId="1" applyNumberFormat="1" applyFont="1" applyAlignment="1">
      <alignment vertical="center" wrapText="1"/>
    </xf>
    <xf numFmtId="0" fontId="38" fillId="18" borderId="0" xfId="1" applyFont="1" applyFill="1" applyAlignment="1">
      <alignment horizontal="center" vertical="center" wrapText="1"/>
    </xf>
    <xf numFmtId="4" fontId="38" fillId="0" borderId="0" xfId="1" applyNumberFormat="1" applyFont="1" applyFill="1" applyAlignment="1">
      <alignment vertical="center" wrapText="1"/>
    </xf>
    <xf numFmtId="0" fontId="45" fillId="18" borderId="0" xfId="1" applyFont="1" applyFill="1" applyAlignment="1">
      <alignment horizontal="center" vertical="center" wrapText="1"/>
    </xf>
    <xf numFmtId="0" fontId="25" fillId="0" borderId="0" xfId="1" applyFont="1" applyFill="1" applyAlignment="1">
      <alignment vertical="center" wrapText="1"/>
    </xf>
    <xf numFmtId="4" fontId="0" fillId="0" borderId="0" xfId="0" applyNumberFormat="1" applyAlignment="1">
      <alignment vertical="center" wrapText="1"/>
    </xf>
    <xf numFmtId="10" fontId="0" fillId="0" borderId="0" xfId="0" applyNumberFormat="1" applyAlignment="1">
      <alignment horizontal="center" vertical="center" wrapText="1"/>
    </xf>
    <xf numFmtId="0" fontId="45" fillId="0" borderId="0" xfId="1" applyFont="1" applyAlignment="1">
      <alignment horizontal="center" vertical="center" wrapText="1"/>
    </xf>
    <xf numFmtId="10" fontId="45" fillId="0" borderId="0" xfId="1" applyNumberFormat="1" applyFont="1" applyAlignment="1">
      <alignment horizontal="center" vertical="center" wrapText="1"/>
    </xf>
    <xf numFmtId="4" fontId="45" fillId="21" borderId="0" xfId="1" applyNumberFormat="1" applyFont="1" applyFill="1" applyAlignment="1">
      <alignment vertical="center" wrapText="1"/>
    </xf>
    <xf numFmtId="10" fontId="63" fillId="21" borderId="0" xfId="0" applyNumberFormat="1" applyFont="1" applyFill="1" applyAlignment="1">
      <alignment vertical="center" wrapText="1"/>
    </xf>
    <xf numFmtId="0" fontId="45" fillId="21" borderId="0" xfId="1" applyFont="1" applyFill="1" applyAlignment="1">
      <alignment horizontal="center" vertical="center" wrapText="1"/>
    </xf>
    <xf numFmtId="10" fontId="45" fillId="21" borderId="0" xfId="1" applyNumberFormat="1" applyFont="1" applyFill="1" applyAlignment="1">
      <alignment horizontal="center" vertical="center" wrapText="1"/>
    </xf>
    <xf numFmtId="44" fontId="0" fillId="0" borderId="0" xfId="0" applyNumberFormat="1" applyAlignment="1">
      <alignment vertical="center" wrapText="1"/>
    </xf>
    <xf numFmtId="44" fontId="63" fillId="21" borderId="0" xfId="0" applyNumberFormat="1" applyFont="1" applyFill="1" applyAlignment="1">
      <alignment vertical="center" wrapText="1"/>
    </xf>
    <xf numFmtId="0" fontId="22" fillId="0" borderId="24" xfId="0" applyFont="1" applyFill="1" applyBorder="1" applyAlignment="1">
      <alignment vertical="center" wrapText="1"/>
    </xf>
    <xf numFmtId="0" fontId="22" fillId="0" borderId="26" xfId="0" applyFont="1" applyFill="1" applyBorder="1" applyAlignment="1">
      <alignment vertical="center" wrapText="1"/>
    </xf>
    <xf numFmtId="4" fontId="22" fillId="2" borderId="25" xfId="0" applyNumberFormat="1" applyFont="1" applyFill="1" applyBorder="1" applyAlignment="1">
      <alignment vertical="center" wrapText="1"/>
    </xf>
    <xf numFmtId="4" fontId="22" fillId="2" borderId="2" xfId="0" applyNumberFormat="1" applyFont="1" applyFill="1" applyBorder="1" applyAlignment="1">
      <alignment vertical="center" wrapText="1"/>
    </xf>
    <xf numFmtId="4" fontId="22" fillId="2" borderId="33" xfId="0" applyNumberFormat="1" applyFont="1" applyFill="1" applyBorder="1" applyAlignment="1">
      <alignment vertical="center" wrapText="1"/>
    </xf>
    <xf numFmtId="0" fontId="22" fillId="2" borderId="32" xfId="0" applyFont="1" applyFill="1" applyBorder="1" applyAlignment="1">
      <alignment vertical="center" wrapText="1"/>
    </xf>
    <xf numFmtId="0" fontId="22" fillId="0" borderId="0" xfId="0" applyFont="1" applyFill="1" applyBorder="1" applyAlignment="1">
      <alignment horizontal="center" vertical="center" wrapText="1"/>
    </xf>
    <xf numFmtId="0" fontId="3" fillId="0" borderId="17" xfId="0" applyFont="1" applyBorder="1" applyAlignment="1">
      <alignment horizontal="center" vertical="center" wrapText="1"/>
    </xf>
    <xf numFmtId="0" fontId="3" fillId="0" borderId="19" xfId="0" applyFont="1" applyBorder="1" applyAlignment="1">
      <alignment horizontal="center" vertical="center" wrapText="1"/>
    </xf>
    <xf numFmtId="0" fontId="2" fillId="0" borderId="17" xfId="0" applyFont="1" applyBorder="1" applyAlignment="1">
      <alignment horizontal="center" vertical="center" wrapText="1"/>
    </xf>
    <xf numFmtId="0" fontId="11" fillId="3" borderId="2" xfId="0" applyFont="1" applyFill="1" applyBorder="1" applyAlignment="1">
      <alignment horizontal="center" vertical="center" wrapText="1"/>
    </xf>
    <xf numFmtId="0" fontId="31" fillId="0" borderId="2" xfId="0" applyFont="1" applyBorder="1" applyAlignment="1">
      <alignment horizontal="center" vertical="center" wrapText="1"/>
    </xf>
    <xf numFmtId="0" fontId="31" fillId="2" borderId="43" xfId="0" applyFont="1" applyFill="1" applyBorder="1" applyAlignment="1">
      <alignment horizontal="center" vertical="center" wrapText="1"/>
    </xf>
    <xf numFmtId="0" fontId="3" fillId="2" borderId="0" xfId="0" applyFont="1" applyFill="1" applyAlignment="1">
      <alignment horizontal="center" vertical="center" wrapText="1"/>
    </xf>
    <xf numFmtId="3" fontId="25" fillId="0" borderId="5" xfId="0" applyNumberFormat="1" applyFont="1" applyBorder="1" applyAlignment="1">
      <alignment horizontal="center" vertical="center" wrapText="1"/>
    </xf>
    <xf numFmtId="0" fontId="22" fillId="2" borderId="0" xfId="0" applyFont="1" applyFill="1" applyBorder="1" applyAlignment="1">
      <alignment horizontal="center" vertical="center" wrapText="1"/>
    </xf>
    <xf numFmtId="0" fontId="22" fillId="2" borderId="0" xfId="0" applyFont="1" applyFill="1" applyBorder="1" applyAlignment="1">
      <alignment vertical="center" wrapText="1"/>
    </xf>
    <xf numFmtId="0" fontId="40" fillId="2" borderId="0" xfId="0" applyFont="1" applyFill="1" applyBorder="1" applyAlignment="1">
      <alignment horizontal="center" vertical="center" wrapText="1"/>
    </xf>
    <xf numFmtId="0" fontId="40" fillId="2" borderId="0" xfId="0" applyFont="1" applyFill="1" applyBorder="1" applyAlignment="1">
      <alignment vertical="center" wrapText="1"/>
    </xf>
    <xf numFmtId="0" fontId="40" fillId="0" borderId="0" xfId="0" applyFont="1" applyBorder="1" applyAlignment="1">
      <alignment horizontal="center" vertical="center" wrapText="1"/>
    </xf>
    <xf numFmtId="0" fontId="40" fillId="0" borderId="0" xfId="0" applyFont="1" applyBorder="1" applyAlignment="1">
      <alignment vertical="center" wrapText="1"/>
    </xf>
    <xf numFmtId="0" fontId="40" fillId="0" borderId="0" xfId="0" applyFont="1" applyBorder="1" applyAlignment="1">
      <alignment horizontal="left" vertical="center" wrapText="1"/>
    </xf>
    <xf numFmtId="0" fontId="31" fillId="0" borderId="2" xfId="0" applyFont="1" applyBorder="1" applyAlignment="1">
      <alignment vertical="center" wrapText="1"/>
    </xf>
    <xf numFmtId="0" fontId="31" fillId="0" borderId="33" xfId="0" applyFont="1" applyBorder="1" applyAlignment="1">
      <alignment horizontal="center" vertical="center" wrapText="1"/>
    </xf>
    <xf numFmtId="0" fontId="60" fillId="0" borderId="0" xfId="0" applyFont="1" applyAlignment="1">
      <alignment horizontal="center" vertical="center" wrapText="1"/>
    </xf>
    <xf numFmtId="0" fontId="60" fillId="2" borderId="0" xfId="0" applyFont="1" applyFill="1" applyAlignment="1">
      <alignment vertical="center" wrapText="1"/>
    </xf>
    <xf numFmtId="0" fontId="60" fillId="2" borderId="0" xfId="0" applyFont="1" applyFill="1" applyAlignment="1">
      <alignment horizontal="center" vertical="center" wrapText="1"/>
    </xf>
    <xf numFmtId="0" fontId="60" fillId="0" borderId="0" xfId="0" applyFont="1" applyFill="1" applyBorder="1" applyAlignment="1">
      <alignment horizontal="center" vertical="center" wrapText="1"/>
    </xf>
    <xf numFmtId="0" fontId="64" fillId="17" borderId="14" xfId="0" applyFont="1" applyFill="1" applyBorder="1" applyAlignment="1">
      <alignment horizontal="justify" vertical="center" wrapText="1"/>
    </xf>
    <xf numFmtId="0" fontId="64" fillId="11" borderId="14" xfId="0" applyFont="1" applyFill="1" applyBorder="1" applyAlignment="1">
      <alignment horizontal="justify" vertical="center" wrapText="1"/>
    </xf>
    <xf numFmtId="0" fontId="64" fillId="12" borderId="14" xfId="0" applyFont="1" applyFill="1" applyBorder="1" applyAlignment="1">
      <alignment horizontal="justify" vertical="center" wrapText="1"/>
    </xf>
    <xf numFmtId="0" fontId="24" fillId="8" borderId="14" xfId="0" applyFont="1" applyFill="1" applyBorder="1" applyAlignment="1">
      <alignment horizontal="justify" vertical="center" wrapText="1"/>
    </xf>
    <xf numFmtId="0" fontId="64" fillId="9" borderId="14" xfId="0" applyFont="1" applyFill="1" applyBorder="1" applyAlignment="1">
      <alignment horizontal="justify" vertical="center" wrapText="1"/>
    </xf>
    <xf numFmtId="0" fontId="24" fillId="14" borderId="14" xfId="0" applyFont="1" applyFill="1" applyBorder="1" applyAlignment="1">
      <alignment horizontal="justify" vertical="center" wrapText="1"/>
    </xf>
    <xf numFmtId="0" fontId="64" fillId="11" borderId="2" xfId="0" applyFont="1" applyFill="1" applyBorder="1" applyAlignment="1">
      <alignment horizontal="justify" vertical="center" wrapText="1"/>
    </xf>
    <xf numFmtId="0" fontId="64" fillId="12" borderId="2" xfId="0" applyFont="1" applyFill="1" applyBorder="1" applyAlignment="1">
      <alignment horizontal="justify" vertical="center" wrapText="1"/>
    </xf>
    <xf numFmtId="0" fontId="24" fillId="8" borderId="2" xfId="0" applyFont="1" applyFill="1" applyBorder="1" applyAlignment="1">
      <alignment horizontal="justify" vertical="center" wrapText="1"/>
    </xf>
    <xf numFmtId="0" fontId="24" fillId="14" borderId="2" xfId="0" applyFont="1" applyFill="1" applyBorder="1" applyAlignment="1">
      <alignment horizontal="justify" vertical="center" wrapText="1"/>
    </xf>
    <xf numFmtId="0" fontId="64" fillId="18" borderId="14" xfId="0" applyFont="1" applyFill="1" applyBorder="1" applyAlignment="1">
      <alignment horizontal="justify" vertical="center" wrapText="1"/>
    </xf>
    <xf numFmtId="0" fontId="65" fillId="10" borderId="0" xfId="0" applyFont="1" applyFill="1" applyBorder="1" applyAlignment="1">
      <alignment vertical="center" wrapText="1"/>
    </xf>
    <xf numFmtId="0" fontId="10" fillId="7" borderId="38" xfId="0" applyFont="1" applyFill="1" applyBorder="1" applyAlignment="1">
      <alignment horizontal="center" vertical="center" wrapText="1"/>
    </xf>
    <xf numFmtId="0" fontId="10" fillId="7" borderId="2" xfId="0" applyFont="1" applyFill="1" applyBorder="1" applyAlignment="1">
      <alignment horizontal="center" vertical="center" wrapText="1"/>
    </xf>
    <xf numFmtId="0" fontId="10" fillId="7" borderId="39" xfId="0" applyFont="1" applyFill="1" applyBorder="1" applyAlignment="1">
      <alignment horizontal="center" vertical="center" wrapText="1"/>
    </xf>
    <xf numFmtId="44" fontId="60" fillId="0" borderId="0" xfId="0" applyNumberFormat="1" applyFont="1" applyAlignment="1">
      <alignment vertical="center" wrapText="1"/>
    </xf>
    <xf numFmtId="44" fontId="60" fillId="7" borderId="0" xfId="0" applyNumberFormat="1" applyFont="1" applyFill="1" applyAlignment="1">
      <alignment vertical="center" wrapText="1"/>
    </xf>
    <xf numFmtId="0" fontId="60" fillId="0" borderId="0" xfId="0" applyFont="1" applyAlignment="1">
      <alignment vertical="center" wrapText="1"/>
    </xf>
    <xf numFmtId="0" fontId="10" fillId="0" borderId="0" xfId="0" applyFont="1" applyAlignment="1">
      <alignment horizontal="center" vertical="center" wrapText="1"/>
    </xf>
    <xf numFmtId="44" fontId="10" fillId="21" borderId="0" xfId="0" applyNumberFormat="1" applyFont="1" applyFill="1" applyAlignment="1">
      <alignment vertical="center" wrapText="1"/>
    </xf>
    <xf numFmtId="4" fontId="22" fillId="0" borderId="0" xfId="0" applyNumberFormat="1" applyFont="1" applyAlignment="1">
      <alignment vertical="center" wrapText="1"/>
    </xf>
    <xf numFmtId="4" fontId="22" fillId="7" borderId="0" xfId="0" applyNumberFormat="1" applyFont="1" applyFill="1" applyAlignment="1">
      <alignment vertical="center" wrapText="1"/>
    </xf>
    <xf numFmtId="0" fontId="31" fillId="0" borderId="25" xfId="0" applyFont="1" applyBorder="1" applyAlignment="1">
      <alignment horizontal="center" vertical="center" wrapText="1"/>
    </xf>
    <xf numFmtId="0" fontId="31" fillId="0" borderId="25" xfId="0" applyFont="1" applyBorder="1" applyAlignment="1">
      <alignment vertical="center" wrapText="1"/>
    </xf>
    <xf numFmtId="0" fontId="31" fillId="0" borderId="26" xfId="0" applyFont="1" applyBorder="1" applyAlignment="1">
      <alignment horizontal="left" vertical="center" wrapText="1"/>
    </xf>
    <xf numFmtId="0" fontId="31" fillId="0" borderId="32" xfId="0" applyFont="1" applyBorder="1" applyAlignment="1">
      <alignment vertical="center" wrapText="1"/>
    </xf>
    <xf numFmtId="164" fontId="67" fillId="3" borderId="7" xfId="0" applyNumberFormat="1" applyFont="1" applyFill="1" applyBorder="1" applyAlignment="1">
      <alignment horizontal="center" vertical="center" wrapText="1"/>
    </xf>
    <xf numFmtId="164" fontId="7" fillId="2" borderId="0" xfId="0" applyNumberFormat="1" applyFont="1" applyFill="1" applyAlignment="1">
      <alignment horizontal="center" vertical="center" wrapText="1"/>
    </xf>
    <xf numFmtId="4" fontId="37" fillId="0" borderId="2" xfId="0" applyNumberFormat="1" applyFont="1" applyBorder="1" applyAlignment="1">
      <alignment horizontal="center" vertical="center" wrapText="1"/>
    </xf>
    <xf numFmtId="4" fontId="37" fillId="0" borderId="46" xfId="0" applyNumberFormat="1" applyFont="1" applyBorder="1" applyAlignment="1">
      <alignment horizontal="center" vertical="center" wrapText="1"/>
    </xf>
    <xf numFmtId="164" fontId="67" fillId="3" borderId="10" xfId="0" applyNumberFormat="1" applyFont="1" applyFill="1" applyBorder="1" applyAlignment="1">
      <alignment horizontal="center" vertical="center" wrapText="1"/>
    </xf>
    <xf numFmtId="0" fontId="2" fillId="0" borderId="31" xfId="0" applyFont="1" applyBorder="1" applyAlignment="1">
      <alignment horizontal="center" vertical="center" wrapText="1"/>
    </xf>
    <xf numFmtId="0" fontId="2" fillId="2" borderId="31"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62" fillId="2" borderId="2" xfId="0" applyFont="1" applyFill="1" applyBorder="1" applyAlignment="1">
      <alignment horizontal="center" vertical="center" wrapText="1"/>
    </xf>
    <xf numFmtId="0" fontId="68" fillId="2" borderId="2" xfId="0" applyFont="1" applyFill="1" applyBorder="1" applyAlignment="1">
      <alignment horizontal="center" vertical="center" wrapText="1"/>
    </xf>
    <xf numFmtId="0" fontId="68" fillId="0" borderId="2" xfId="0" applyFont="1" applyFill="1" applyBorder="1" applyAlignment="1">
      <alignment horizontal="center" vertical="center" wrapText="1"/>
    </xf>
    <xf numFmtId="0" fontId="62" fillId="2" borderId="49" xfId="0" applyFont="1" applyFill="1" applyBorder="1" applyAlignment="1">
      <alignment horizontal="center" vertical="center" wrapText="1"/>
    </xf>
    <xf numFmtId="4" fontId="69" fillId="0" borderId="43" xfId="0" applyNumberFormat="1" applyFont="1" applyBorder="1" applyAlignment="1">
      <alignment horizontal="center" vertical="center" wrapText="1"/>
    </xf>
    <xf numFmtId="164" fontId="53" fillId="6" borderId="39" xfId="0" applyNumberFormat="1" applyFont="1" applyFill="1" applyBorder="1" applyAlignment="1">
      <alignment horizontal="right" vertical="center" wrapText="1"/>
    </xf>
    <xf numFmtId="0" fontId="20" fillId="0" borderId="0" xfId="0" applyFont="1" applyFill="1" applyAlignment="1">
      <alignment horizontal="center" vertical="center" wrapText="1"/>
    </xf>
    <xf numFmtId="0" fontId="21" fillId="0" borderId="0" xfId="0" applyFont="1" applyFill="1" applyAlignment="1">
      <alignment horizontal="center" vertical="center" wrapText="1"/>
    </xf>
    <xf numFmtId="0" fontId="20" fillId="0" borderId="0"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2" fillId="0" borderId="54" xfId="0" applyFont="1" applyFill="1" applyBorder="1" applyAlignment="1">
      <alignment vertical="center" wrapText="1"/>
    </xf>
    <xf numFmtId="0" fontId="22" fillId="0" borderId="55" xfId="0" applyFont="1" applyFill="1" applyBorder="1" applyAlignment="1">
      <alignment horizontal="center" vertical="center" wrapText="1"/>
    </xf>
    <xf numFmtId="0" fontId="22" fillId="0" borderId="55" xfId="0" applyFont="1" applyFill="1" applyBorder="1" applyAlignment="1">
      <alignment vertical="center" wrapText="1"/>
    </xf>
    <xf numFmtId="44" fontId="22" fillId="0" borderId="55" xfId="0" applyNumberFormat="1" applyFont="1" applyFill="1" applyBorder="1" applyAlignment="1">
      <alignment vertical="center" wrapText="1"/>
    </xf>
    <xf numFmtId="0" fontId="27" fillId="0" borderId="55" xfId="0" applyFont="1" applyFill="1" applyBorder="1" applyAlignment="1">
      <alignment horizontal="justify" vertical="center" wrapText="1"/>
    </xf>
    <xf numFmtId="0" fontId="39" fillId="5" borderId="57" xfId="0" applyFont="1" applyFill="1" applyBorder="1" applyAlignment="1">
      <alignment vertical="center" wrapText="1"/>
    </xf>
    <xf numFmtId="0" fontId="39" fillId="5" borderId="57" xfId="0" applyFont="1" applyFill="1" applyBorder="1" applyAlignment="1">
      <alignment horizontal="center" vertical="center" wrapText="1"/>
    </xf>
    <xf numFmtId="164" fontId="31" fillId="0" borderId="25" xfId="0" applyNumberFormat="1" applyFont="1" applyBorder="1" applyAlignment="1">
      <alignment horizontal="right" vertical="center" wrapText="1"/>
    </xf>
    <xf numFmtId="164" fontId="31" fillId="0" borderId="2" xfId="0" applyNumberFormat="1" applyFont="1" applyBorder="1" applyAlignment="1">
      <alignment horizontal="right" vertical="center" wrapText="1"/>
    </xf>
    <xf numFmtId="0" fontId="60" fillId="0" borderId="2" xfId="0" applyFont="1" applyBorder="1" applyAlignment="1">
      <alignment vertical="center" wrapText="1"/>
    </xf>
    <xf numFmtId="0" fontId="60" fillId="0" borderId="2" xfId="0" applyFont="1" applyBorder="1" applyAlignment="1">
      <alignment horizontal="center" vertical="center" wrapText="1"/>
    </xf>
    <xf numFmtId="0" fontId="60" fillId="2" borderId="26" xfId="0" applyFont="1" applyFill="1" applyBorder="1" applyAlignment="1">
      <alignment vertical="center" wrapText="1"/>
    </xf>
    <xf numFmtId="0" fontId="60" fillId="2" borderId="2" xfId="0" applyFont="1" applyFill="1" applyBorder="1" applyAlignment="1">
      <alignment horizontal="center" vertical="center" wrapText="1"/>
    </xf>
    <xf numFmtId="0" fontId="60" fillId="2" borderId="2" xfId="0" applyFont="1" applyFill="1" applyBorder="1" applyAlignment="1">
      <alignment vertical="center" wrapText="1"/>
    </xf>
    <xf numFmtId="0" fontId="60" fillId="0" borderId="26" xfId="0" applyFont="1" applyBorder="1" applyAlignment="1">
      <alignment horizontal="left" vertical="center" wrapText="1"/>
    </xf>
    <xf numFmtId="0" fontId="70" fillId="0" borderId="2" xfId="0" applyFont="1" applyBorder="1" applyAlignment="1">
      <alignment horizontal="center" vertical="center" wrapText="1"/>
    </xf>
    <xf numFmtId="0" fontId="71" fillId="0" borderId="26" xfId="0" applyFont="1" applyBorder="1" applyAlignment="1">
      <alignment horizontal="left" vertical="center" wrapText="1"/>
    </xf>
    <xf numFmtId="0" fontId="60" fillId="0" borderId="26" xfId="0" applyFont="1" applyBorder="1" applyAlignment="1">
      <alignment vertical="center" wrapText="1"/>
    </xf>
    <xf numFmtId="3" fontId="60" fillId="0" borderId="2" xfId="0" applyNumberFormat="1" applyFont="1" applyBorder="1" applyAlignment="1">
      <alignment horizontal="center" vertical="center" wrapText="1"/>
    </xf>
    <xf numFmtId="0" fontId="60" fillId="0" borderId="32" xfId="0" applyFont="1" applyBorder="1" applyAlignment="1">
      <alignment horizontal="left" vertical="center" wrapText="1"/>
    </xf>
    <xf numFmtId="0" fontId="60" fillId="0" borderId="33" xfId="0" applyFont="1" applyBorder="1" applyAlignment="1">
      <alignment horizontal="center" vertical="center" wrapText="1"/>
    </xf>
    <xf numFmtId="0" fontId="60" fillId="0" borderId="33" xfId="0" applyFont="1" applyBorder="1" applyAlignment="1">
      <alignment vertical="center" wrapText="1"/>
    </xf>
    <xf numFmtId="0" fontId="50" fillId="5" borderId="10" xfId="0" applyFont="1" applyFill="1" applyBorder="1" applyAlignment="1">
      <alignment vertical="center" wrapText="1"/>
    </xf>
    <xf numFmtId="0" fontId="50" fillId="5" borderId="10" xfId="0" applyFont="1" applyFill="1" applyBorder="1" applyAlignment="1">
      <alignment horizontal="center" vertical="center" wrapText="1"/>
    </xf>
    <xf numFmtId="0" fontId="60" fillId="2" borderId="0" xfId="0" applyFont="1" applyFill="1" applyBorder="1" applyAlignment="1">
      <alignment vertical="center" wrapText="1"/>
    </xf>
    <xf numFmtId="0" fontId="60" fillId="2" borderId="0" xfId="0" applyFont="1" applyFill="1" applyBorder="1" applyAlignment="1">
      <alignment horizontal="center" vertical="center" wrapText="1"/>
    </xf>
    <xf numFmtId="4" fontId="38" fillId="0" borderId="0" xfId="0" applyNumberFormat="1" applyFont="1" applyBorder="1" applyAlignment="1">
      <alignment vertical="center" wrapText="1"/>
    </xf>
    <xf numFmtId="0" fontId="22" fillId="4" borderId="0" xfId="0" applyFont="1" applyFill="1" applyBorder="1" applyAlignment="1">
      <alignment vertical="center" wrapText="1"/>
    </xf>
    <xf numFmtId="44" fontId="31" fillId="0" borderId="33" xfId="0" applyNumberFormat="1" applyFont="1" applyBorder="1" applyAlignment="1">
      <alignment vertical="center" wrapText="1"/>
    </xf>
    <xf numFmtId="0" fontId="72" fillId="0" borderId="26" xfId="0" applyFont="1" applyBorder="1" applyAlignment="1">
      <alignment horizontal="left" vertical="center" wrapText="1"/>
    </xf>
    <xf numFmtId="164" fontId="73" fillId="10" borderId="7" xfId="0" applyNumberFormat="1" applyFont="1" applyFill="1" applyBorder="1" applyAlignment="1">
      <alignment horizontal="center" vertical="center" wrapText="1"/>
    </xf>
    <xf numFmtId="164" fontId="74" fillId="10" borderId="0" xfId="0" applyNumberFormat="1" applyFont="1" applyFill="1" applyAlignment="1">
      <alignment horizontal="center" vertical="center" wrapText="1"/>
    </xf>
    <xf numFmtId="0" fontId="62" fillId="11" borderId="2" xfId="0" applyFont="1" applyFill="1" applyBorder="1" applyAlignment="1">
      <alignment horizontal="left" vertical="center" wrapText="1"/>
    </xf>
    <xf numFmtId="0" fontId="62" fillId="11" borderId="2" xfId="0" applyFont="1" applyFill="1" applyBorder="1" applyAlignment="1">
      <alignment horizontal="left" vertical="center" wrapText="1" shrinkToFit="1"/>
    </xf>
    <xf numFmtId="0" fontId="62" fillId="12" borderId="2" xfId="0" applyFont="1" applyFill="1" applyBorder="1" applyAlignment="1">
      <alignment horizontal="left" vertical="center" wrapText="1"/>
    </xf>
    <xf numFmtId="0" fontId="62" fillId="12" borderId="2" xfId="0" applyFont="1" applyFill="1" applyBorder="1" applyAlignment="1">
      <alignment vertical="center" wrapText="1"/>
    </xf>
    <xf numFmtId="0" fontId="69" fillId="12" borderId="2" xfId="0" applyFont="1" applyFill="1" applyBorder="1" applyAlignment="1">
      <alignment horizontal="left" vertical="center" wrapText="1"/>
    </xf>
    <xf numFmtId="0" fontId="62" fillId="8" borderId="2" xfId="0" applyFont="1" applyFill="1" applyBorder="1" applyAlignment="1">
      <alignment horizontal="left" vertical="center" wrapText="1"/>
    </xf>
    <xf numFmtId="0" fontId="62" fillId="14" borderId="2" xfId="0" applyFont="1" applyFill="1" applyBorder="1" applyAlignment="1">
      <alignment horizontal="left" vertical="center" wrapText="1"/>
    </xf>
    <xf numFmtId="0" fontId="69" fillId="14" borderId="2" xfId="0" applyFont="1" applyFill="1" applyBorder="1" applyAlignment="1">
      <alignment horizontal="left" vertical="center" wrapText="1"/>
    </xf>
    <xf numFmtId="0" fontId="62" fillId="9" borderId="2" xfId="0" applyFont="1" applyFill="1" applyBorder="1" applyAlignment="1">
      <alignment horizontal="left" vertical="center" wrapText="1"/>
    </xf>
    <xf numFmtId="0" fontId="62" fillId="12" borderId="33" xfId="0" applyFont="1" applyFill="1" applyBorder="1" applyAlignment="1">
      <alignment vertical="center" wrapText="1"/>
    </xf>
    <xf numFmtId="0" fontId="62" fillId="14" borderId="2" xfId="0" applyFont="1" applyFill="1" applyBorder="1" applyAlignment="1">
      <alignment vertical="center" wrapText="1"/>
    </xf>
    <xf numFmtId="0" fontId="62" fillId="18" borderId="2" xfId="0" applyFont="1" applyFill="1" applyBorder="1" applyAlignment="1">
      <alignment horizontal="left" vertical="center" wrapText="1"/>
    </xf>
    <xf numFmtId="0" fontId="62" fillId="2" borderId="2" xfId="0" applyFont="1" applyFill="1" applyBorder="1" applyAlignment="1">
      <alignment vertical="center" wrapText="1"/>
    </xf>
    <xf numFmtId="0" fontId="62" fillId="2" borderId="33" xfId="0" applyFont="1" applyFill="1" applyBorder="1" applyAlignment="1">
      <alignment vertical="center" wrapText="1"/>
    </xf>
    <xf numFmtId="0" fontId="62" fillId="0" borderId="25" xfId="0" applyFont="1" applyBorder="1" applyAlignment="1">
      <alignment horizontal="left" vertical="center" wrapText="1"/>
    </xf>
    <xf numFmtId="0" fontId="62" fillId="0" borderId="2" xfId="0" applyFont="1" applyBorder="1" applyAlignment="1">
      <alignment horizontal="left" vertical="center" wrapText="1"/>
    </xf>
    <xf numFmtId="0" fontId="62" fillId="0" borderId="33" xfId="0" applyFont="1" applyBorder="1" applyAlignment="1">
      <alignment horizontal="left" vertical="center" wrapText="1" shrinkToFit="1"/>
    </xf>
    <xf numFmtId="0" fontId="17" fillId="2" borderId="0" xfId="0" applyFont="1" applyFill="1" applyAlignment="1">
      <alignment horizontal="left" vertical="center" wrapText="1"/>
    </xf>
    <xf numFmtId="0" fontId="20" fillId="0" borderId="23" xfId="0" applyFont="1" applyFill="1" applyBorder="1" applyAlignment="1">
      <alignment horizontal="center" vertical="center" wrapText="1"/>
    </xf>
    <xf numFmtId="0" fontId="19" fillId="0" borderId="17" xfId="0" applyFont="1" applyBorder="1" applyAlignment="1">
      <alignment horizontal="left" vertical="center" wrapText="1"/>
    </xf>
    <xf numFmtId="0" fontId="3" fillId="0" borderId="17" xfId="0" applyFont="1" applyBorder="1" applyAlignment="1">
      <alignment horizontal="center" vertical="center" wrapText="1"/>
    </xf>
    <xf numFmtId="0" fontId="19" fillId="0" borderId="19" xfId="0" applyFont="1" applyBorder="1" applyAlignment="1">
      <alignment horizontal="left" vertical="center" wrapText="1"/>
    </xf>
    <xf numFmtId="0" fontId="19" fillId="0" borderId="20" xfId="0" applyFont="1" applyBorder="1" applyAlignment="1">
      <alignment horizontal="left"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19" fillId="0" borderId="18" xfId="0" applyFont="1" applyBorder="1" applyAlignment="1">
      <alignment horizontal="left" vertical="center" wrapText="1"/>
    </xf>
    <xf numFmtId="0" fontId="19" fillId="0" borderId="16" xfId="0" applyFont="1" applyBorder="1" applyAlignment="1">
      <alignment horizontal="left" vertical="center" wrapText="1"/>
    </xf>
    <xf numFmtId="0" fontId="3" fillId="0" borderId="18" xfId="0" applyFont="1" applyBorder="1" applyAlignment="1">
      <alignment horizontal="center" vertical="center" wrapText="1"/>
    </xf>
    <xf numFmtId="0" fontId="3" fillId="0" borderId="16" xfId="0" applyFont="1" applyBorder="1" applyAlignment="1">
      <alignment horizontal="center" vertical="center" wrapText="1"/>
    </xf>
    <xf numFmtId="0" fontId="11" fillId="3" borderId="3"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10"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1" xfId="0" applyFont="1" applyFill="1" applyBorder="1" applyAlignment="1">
      <alignment horizontal="center" vertical="center" wrapText="1"/>
    </xf>
    <xf numFmtId="0" fontId="7" fillId="0" borderId="17" xfId="0" applyFont="1" applyBorder="1" applyAlignment="1">
      <alignment horizontal="left" vertical="center" wrapText="1"/>
    </xf>
    <xf numFmtId="0" fontId="2" fillId="0" borderId="17" xfId="0" applyFont="1" applyBorder="1" applyAlignment="1">
      <alignment horizontal="center" vertical="center" wrapText="1"/>
    </xf>
    <xf numFmtId="0" fontId="18" fillId="2" borderId="0" xfId="0" applyFont="1" applyFill="1" applyAlignment="1">
      <alignment horizontal="left" vertical="center" wrapText="1"/>
    </xf>
    <xf numFmtId="0" fontId="11" fillId="3" borderId="2" xfId="0" applyFont="1" applyFill="1" applyBorder="1" applyAlignment="1">
      <alignment horizontal="center" vertical="center" wrapText="1"/>
    </xf>
    <xf numFmtId="0" fontId="31" fillId="0" borderId="2" xfId="0" applyFont="1" applyBorder="1" applyAlignment="1">
      <alignment horizontal="center" vertical="center" wrapText="1"/>
    </xf>
    <xf numFmtId="0" fontId="31" fillId="0" borderId="43" xfId="0" applyFont="1" applyBorder="1" applyAlignment="1">
      <alignment horizontal="center" vertical="center" wrapText="1"/>
    </xf>
    <xf numFmtId="0" fontId="52" fillId="2" borderId="38" xfId="0" applyFont="1" applyFill="1" applyBorder="1" applyAlignment="1">
      <alignment horizontal="left" vertical="center" wrapText="1"/>
    </xf>
    <xf numFmtId="0" fontId="31" fillId="2" borderId="2" xfId="0" applyFont="1" applyFill="1" applyBorder="1" applyAlignment="1">
      <alignment horizontal="center" vertical="center" wrapText="1"/>
    </xf>
    <xf numFmtId="0" fontId="52" fillId="2" borderId="45" xfId="0" applyFont="1" applyFill="1" applyBorder="1" applyAlignment="1">
      <alignment horizontal="left" vertical="center" wrapText="1"/>
    </xf>
    <xf numFmtId="0" fontId="31" fillId="2" borderId="46" xfId="0" applyFont="1" applyFill="1" applyBorder="1" applyAlignment="1">
      <alignment horizontal="center" vertical="center" wrapText="1"/>
    </xf>
    <xf numFmtId="0" fontId="52" fillId="0" borderId="38" xfId="0" applyFont="1" applyBorder="1" applyAlignment="1">
      <alignment horizontal="left" vertical="center" wrapText="1"/>
    </xf>
    <xf numFmtId="0" fontId="52" fillId="0" borderId="42" xfId="0" applyFont="1" applyBorder="1" applyAlignment="1">
      <alignment horizontal="left" vertical="center" wrapText="1"/>
    </xf>
    <xf numFmtId="0" fontId="11" fillId="3" borderId="13"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3" borderId="10" xfId="0" applyFont="1" applyFill="1" applyBorder="1" applyAlignment="1">
      <alignment horizontal="center" vertical="center" wrapText="1"/>
    </xf>
    <xf numFmtId="0" fontId="31" fillId="2" borderId="43" xfId="0" applyFont="1" applyFill="1" applyBorder="1" applyAlignment="1">
      <alignment horizontal="center" vertical="center" wrapText="1"/>
    </xf>
    <xf numFmtId="0" fontId="52" fillId="2" borderId="42" xfId="0" applyFont="1" applyFill="1" applyBorder="1" applyAlignment="1">
      <alignment horizontal="left" vertical="center" wrapText="1"/>
    </xf>
    <xf numFmtId="0" fontId="61" fillId="2" borderId="0" xfId="0" applyFont="1" applyFill="1" applyAlignment="1">
      <alignment horizontal="left" vertical="center" wrapText="1"/>
    </xf>
    <xf numFmtId="0" fontId="9" fillId="2" borderId="0" xfId="0" applyFont="1" applyFill="1" applyAlignment="1">
      <alignment horizontal="left" vertical="center" wrapText="1"/>
    </xf>
    <xf numFmtId="0" fontId="2" fillId="2" borderId="0" xfId="0" applyFont="1" applyFill="1" applyAlignment="1">
      <alignment horizontal="center" vertical="center" wrapText="1"/>
    </xf>
    <xf numFmtId="0" fontId="13" fillId="3" borderId="2" xfId="0" applyFont="1" applyFill="1" applyBorder="1" applyAlignment="1">
      <alignment horizontal="center" vertical="center" wrapText="1"/>
    </xf>
    <xf numFmtId="0" fontId="22" fillId="2" borderId="0" xfId="0" applyFont="1" applyFill="1" applyAlignment="1">
      <alignment horizontal="left" vertical="center" wrapText="1"/>
    </xf>
    <xf numFmtId="0" fontId="34" fillId="13" borderId="30" xfId="0" applyFont="1" applyFill="1" applyBorder="1" applyAlignment="1">
      <alignment horizontal="left" vertical="center" wrapText="1"/>
    </xf>
    <xf numFmtId="0" fontId="34" fillId="13" borderId="14" xfId="0" applyFont="1" applyFill="1" applyBorder="1" applyAlignment="1">
      <alignment horizontal="left" vertical="center" wrapText="1"/>
    </xf>
    <xf numFmtId="0" fontId="34" fillId="13" borderId="15" xfId="0" applyFont="1" applyFill="1" applyBorder="1" applyAlignment="1">
      <alignment horizontal="left" vertical="center" wrapText="1"/>
    </xf>
    <xf numFmtId="0" fontId="33" fillId="12" borderId="27" xfId="0" applyFont="1" applyFill="1" applyBorder="1" applyAlignment="1">
      <alignment horizontal="left" vertical="center" wrapText="1"/>
    </xf>
    <xf numFmtId="0" fontId="33" fillId="12" borderId="29" xfId="0" applyFont="1" applyFill="1" applyBorder="1" applyAlignment="1">
      <alignment horizontal="left" vertical="center" wrapText="1"/>
    </xf>
    <xf numFmtId="0" fontId="26" fillId="13" borderId="0" xfId="0" applyFont="1" applyFill="1" applyAlignment="1">
      <alignment horizontal="left" vertical="center" wrapText="1"/>
    </xf>
    <xf numFmtId="0" fontId="33" fillId="11" borderId="27" xfId="0" applyFont="1" applyFill="1" applyBorder="1" applyAlignment="1">
      <alignment horizontal="left" vertical="center" wrapText="1"/>
    </xf>
    <xf numFmtId="0" fontId="33" fillId="11" borderId="28" xfId="0" applyFont="1" applyFill="1" applyBorder="1" applyAlignment="1">
      <alignment horizontal="left" vertical="center" wrapText="1"/>
    </xf>
    <xf numFmtId="0" fontId="33" fillId="11" borderId="29" xfId="0" applyFont="1" applyFill="1" applyBorder="1" applyAlignment="1">
      <alignment horizontal="left" vertical="center" wrapText="1"/>
    </xf>
    <xf numFmtId="0" fontId="32" fillId="11" borderId="3" xfId="0" applyFont="1" applyFill="1" applyBorder="1" applyAlignment="1">
      <alignment horizontal="center" vertical="center" wrapText="1"/>
    </xf>
    <xf numFmtId="0" fontId="32" fillId="11" borderId="7" xfId="0" applyFont="1" applyFill="1" applyBorder="1" applyAlignment="1">
      <alignment horizontal="center" vertical="center" wrapText="1"/>
    </xf>
    <xf numFmtId="0" fontId="32" fillId="11" borderId="10" xfId="0" applyFont="1" applyFill="1" applyBorder="1" applyAlignment="1">
      <alignment horizontal="center" vertical="center" wrapText="1"/>
    </xf>
    <xf numFmtId="0" fontId="29" fillId="11" borderId="3" xfId="0" applyFont="1" applyFill="1" applyBorder="1" applyAlignment="1">
      <alignment horizontal="left" vertical="center" wrapText="1"/>
    </xf>
    <xf numFmtId="0" fontId="29" fillId="11" borderId="7" xfId="0" applyFont="1" applyFill="1" applyBorder="1" applyAlignment="1">
      <alignment horizontal="left" vertical="center" wrapText="1"/>
    </xf>
    <xf numFmtId="0" fontId="29" fillId="11" borderId="10" xfId="0" applyFont="1" applyFill="1" applyBorder="1" applyAlignment="1">
      <alignment horizontal="left" vertical="center" wrapText="1"/>
    </xf>
    <xf numFmtId="0" fontId="29" fillId="11" borderId="3" xfId="0" applyFont="1" applyFill="1" applyBorder="1" applyAlignment="1">
      <alignment horizontal="center" vertical="center" wrapText="1"/>
    </xf>
    <xf numFmtId="0" fontId="29" fillId="11" borderId="7" xfId="0" applyFont="1" applyFill="1" applyBorder="1" applyAlignment="1">
      <alignment horizontal="center" vertical="center" wrapText="1"/>
    </xf>
    <xf numFmtId="0" fontId="29" fillId="11" borderId="10" xfId="0" applyFont="1" applyFill="1" applyBorder="1" applyAlignment="1">
      <alignment horizontal="center" vertical="center" wrapText="1"/>
    </xf>
    <xf numFmtId="0" fontId="31" fillId="0" borderId="25" xfId="0" applyFont="1" applyBorder="1" applyAlignment="1">
      <alignment horizontal="center" vertical="center" wrapText="1"/>
    </xf>
    <xf numFmtId="0" fontId="23" fillId="2" borderId="0" xfId="0" applyFont="1" applyFill="1" applyAlignment="1">
      <alignment horizontal="center" vertical="center" wrapText="1"/>
    </xf>
    <xf numFmtId="0" fontId="26" fillId="5" borderId="0" xfId="0" applyFont="1" applyFill="1" applyBorder="1" applyAlignment="1">
      <alignment horizontal="left" vertical="center" wrapText="1"/>
    </xf>
    <xf numFmtId="0" fontId="11" fillId="3" borderId="11" xfId="0" applyFont="1" applyFill="1" applyBorder="1" applyAlignment="1">
      <alignment horizontal="center" vertical="center" wrapText="1"/>
    </xf>
    <xf numFmtId="0" fontId="22" fillId="0" borderId="8" xfId="0" applyFont="1" applyBorder="1" applyAlignment="1">
      <alignment horizontal="center" vertical="center" wrapText="1"/>
    </xf>
    <xf numFmtId="0" fontId="30" fillId="12" borderId="27" xfId="0" applyFont="1" applyFill="1" applyBorder="1" applyAlignment="1">
      <alignment horizontal="left" vertical="center" wrapText="1"/>
    </xf>
    <xf numFmtId="0" fontId="30" fillId="12" borderId="29" xfId="0" applyFont="1" applyFill="1" applyBorder="1" applyAlignment="1">
      <alignment horizontal="left" vertical="center" wrapText="1"/>
    </xf>
    <xf numFmtId="0" fontId="16" fillId="3" borderId="2"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0" xfId="0" applyFont="1" applyFill="1" applyAlignment="1">
      <alignment horizontal="center" vertical="center" wrapText="1"/>
    </xf>
    <xf numFmtId="0" fontId="13" fillId="3" borderId="1" xfId="0" applyFont="1" applyFill="1" applyBorder="1" applyAlignment="1">
      <alignment horizontal="center" vertical="center" wrapText="1"/>
    </xf>
    <xf numFmtId="0" fontId="31" fillId="0" borderId="26" xfId="0" applyFont="1" applyBorder="1" applyAlignment="1">
      <alignment horizontal="left" vertical="center" wrapText="1"/>
    </xf>
    <xf numFmtId="0" fontId="12" fillId="5" borderId="29" xfId="0" applyFont="1" applyFill="1" applyBorder="1" applyAlignment="1">
      <alignment horizontal="left" vertical="center" wrapText="1"/>
    </xf>
    <xf numFmtId="0" fontId="12" fillId="5" borderId="10" xfId="0" applyFont="1" applyFill="1" applyBorder="1" applyAlignment="1">
      <alignment horizontal="left" vertical="center" wrapText="1"/>
    </xf>
    <xf numFmtId="0" fontId="39" fillId="5" borderId="56" xfId="0" applyFont="1" applyFill="1" applyBorder="1" applyAlignment="1">
      <alignment horizontal="left" vertical="center" wrapText="1"/>
    </xf>
    <xf numFmtId="0" fontId="39" fillId="5" borderId="57" xfId="0" applyFont="1" applyFill="1" applyBorder="1" applyAlignment="1">
      <alignment horizontal="left" vertical="center" wrapText="1"/>
    </xf>
    <xf numFmtId="0" fontId="31" fillId="0" borderId="24" xfId="0" applyFont="1" applyBorder="1" applyAlignment="1">
      <alignment horizontal="left" vertical="center" wrapText="1"/>
    </xf>
    <xf numFmtId="0" fontId="33" fillId="14" borderId="27" xfId="0" applyFont="1" applyFill="1" applyBorder="1" applyAlignment="1">
      <alignment horizontal="left" vertical="center" wrapText="1"/>
    </xf>
    <xf numFmtId="0" fontId="33" fillId="14" borderId="28" xfId="0" applyFont="1" applyFill="1" applyBorder="1" applyAlignment="1">
      <alignment horizontal="left" vertical="center" wrapText="1"/>
    </xf>
    <xf numFmtId="0" fontId="33" fillId="14" borderId="29" xfId="0" applyFont="1" applyFill="1" applyBorder="1" applyAlignment="1">
      <alignment horizontal="left" vertical="center" wrapText="1"/>
    </xf>
    <xf numFmtId="0" fontId="49" fillId="7" borderId="0" xfId="0" applyFont="1" applyFill="1" applyBorder="1" applyAlignment="1">
      <alignment horizontal="center" vertical="center" wrapText="1"/>
    </xf>
    <xf numFmtId="0" fontId="49" fillId="7" borderId="12" xfId="0" applyFont="1" applyFill="1" applyBorder="1" applyAlignment="1">
      <alignment horizontal="center" vertical="center" wrapText="1"/>
    </xf>
    <xf numFmtId="44" fontId="66" fillId="0" borderId="0" xfId="0" applyNumberFormat="1" applyFont="1" applyAlignment="1">
      <alignment horizontal="center" vertical="center" wrapText="1"/>
    </xf>
    <xf numFmtId="0" fontId="5" fillId="7" borderId="12" xfId="0" applyFont="1" applyFill="1" applyBorder="1" applyAlignment="1">
      <alignment horizontal="center" vertical="center" wrapText="1"/>
    </xf>
    <xf numFmtId="0" fontId="66" fillId="0" borderId="0" xfId="0" applyFont="1" applyAlignment="1">
      <alignment horizontal="center" vertical="center" wrapText="1"/>
    </xf>
    <xf numFmtId="4" fontId="30" fillId="12" borderId="2" xfId="0" applyNumberFormat="1" applyFont="1" applyFill="1" applyBorder="1" applyAlignment="1">
      <alignment horizontal="left" vertical="center" wrapText="1"/>
    </xf>
    <xf numFmtId="0" fontId="33" fillId="0" borderId="0" xfId="0" applyFont="1" applyBorder="1" applyAlignment="1">
      <alignment horizontal="center" vertical="center" wrapText="1"/>
    </xf>
    <xf numFmtId="0" fontId="33" fillId="0" borderId="31" xfId="0" applyFont="1" applyBorder="1" applyAlignment="1">
      <alignment horizontal="center" vertical="center" wrapText="1"/>
    </xf>
    <xf numFmtId="0" fontId="22" fillId="0" borderId="0" xfId="0" applyFont="1" applyFill="1" applyBorder="1" applyAlignment="1">
      <alignment horizontal="center" vertical="center" wrapText="1"/>
    </xf>
    <xf numFmtId="0" fontId="33" fillId="0" borderId="0" xfId="0" applyFont="1" applyFill="1" applyBorder="1" applyAlignment="1">
      <alignment horizontal="center" vertical="center" wrapText="1"/>
    </xf>
    <xf numFmtId="0" fontId="42" fillId="0" borderId="0" xfId="1" applyFont="1"/>
    <xf numFmtId="0" fontId="38" fillId="0" borderId="0" xfId="1" applyFont="1"/>
    <xf numFmtId="0" fontId="43" fillId="0" borderId="0" xfId="1" applyFont="1"/>
    <xf numFmtId="0" fontId="43" fillId="0" borderId="0" xfId="1" applyFont="1" applyAlignment="1">
      <alignment horizontal="left" wrapText="1"/>
    </xf>
    <xf numFmtId="0" fontId="0" fillId="0" borderId="53" xfId="0" applyBorder="1" applyAlignment="1">
      <alignment horizontal="center" vertical="center" wrapText="1"/>
    </xf>
    <xf numFmtId="0" fontId="0" fillId="0" borderId="0" xfId="0" applyBorder="1" applyAlignment="1">
      <alignment horizontal="center" vertical="center" wrapText="1"/>
    </xf>
    <xf numFmtId="0" fontId="43" fillId="0" borderId="0" xfId="1" applyFont="1" applyAlignment="1">
      <alignment horizontal="left" vertical="center" wrapText="1"/>
    </xf>
    <xf numFmtId="0" fontId="58" fillId="0" borderId="51" xfId="1" applyFont="1" applyBorder="1" applyAlignment="1">
      <alignment horizontal="left" vertical="center" wrapText="1"/>
    </xf>
    <xf numFmtId="0" fontId="58" fillId="0" borderId="0" xfId="1" applyFont="1" applyBorder="1" applyAlignment="1">
      <alignment horizontal="left" vertical="center" wrapText="1"/>
    </xf>
    <xf numFmtId="0" fontId="0" fillId="0" borderId="0" xfId="0" applyAlignment="1">
      <alignment horizontal="center" vertical="center" wrapText="1"/>
    </xf>
    <xf numFmtId="0" fontId="45" fillId="0" borderId="0" xfId="1" applyFont="1" applyAlignment="1">
      <alignment horizontal="center" vertical="center" wrapText="1"/>
    </xf>
    <xf numFmtId="0" fontId="45" fillId="0" borderId="0" xfId="1" applyFont="1" applyAlignment="1">
      <alignment horizontal="left" vertical="center" wrapText="1"/>
    </xf>
    <xf numFmtId="0" fontId="50" fillId="3" borderId="3" xfId="0" applyFont="1" applyFill="1" applyBorder="1" applyAlignment="1">
      <alignment horizontal="center" vertical="center" wrapText="1"/>
    </xf>
    <xf numFmtId="0" fontId="50" fillId="3" borderId="7" xfId="0" applyFont="1" applyFill="1" applyBorder="1" applyAlignment="1">
      <alignment horizontal="center" vertical="center" wrapText="1"/>
    </xf>
    <xf numFmtId="0" fontId="50" fillId="3" borderId="10" xfId="0" applyFont="1" applyFill="1" applyBorder="1" applyAlignment="1">
      <alignment horizontal="center" vertical="center" wrapText="1"/>
    </xf>
  </cellXfs>
  <cellStyles count="64">
    <cellStyle name="Hiperligação 2" xfId="9"/>
    <cellStyle name="Moeda 10" xfId="31"/>
    <cellStyle name="Moeda 10 2" xfId="55"/>
    <cellStyle name="Moeda 11" xfId="33"/>
    <cellStyle name="Moeda 12" xfId="58"/>
    <cellStyle name="Moeda 13" xfId="61"/>
    <cellStyle name="Moeda 14" xfId="63"/>
    <cellStyle name="Moeda 15" xfId="59"/>
    <cellStyle name="Moeda 2" xfId="10"/>
    <cellStyle name="Moeda 2 2" xfId="21"/>
    <cellStyle name="Moeda 2 2 2" xfId="45"/>
    <cellStyle name="Moeda 2 3" xfId="37"/>
    <cellStyle name="Moeda 3" xfId="14"/>
    <cellStyle name="Moeda 3 2" xfId="40"/>
    <cellStyle name="Moeda 4" xfId="7"/>
    <cellStyle name="Moeda 4 2" xfId="36"/>
    <cellStyle name="Moeda 5" xfId="19"/>
    <cellStyle name="Moeda 5 2" xfId="44"/>
    <cellStyle name="Moeda 6" xfId="23"/>
    <cellStyle name="Moeda 6 2" xfId="47"/>
    <cellStyle name="Moeda 7" xfId="25"/>
    <cellStyle name="Moeda 7 2" xfId="49"/>
    <cellStyle name="Moeda 8" xfId="27"/>
    <cellStyle name="Moeda 8 2" xfId="51"/>
    <cellStyle name="Moeda 9" xfId="29"/>
    <cellStyle name="Moeda 9 2" xfId="53"/>
    <cellStyle name="Normal" xfId="0" builtinId="0"/>
    <cellStyle name="Normal 2" xfId="6"/>
    <cellStyle name="Normal 2 2" xfId="12"/>
    <cellStyle name="Normal 3" xfId="1"/>
    <cellStyle name="Normal 3 10" xfId="60"/>
    <cellStyle name="Normal 3 11" xfId="62"/>
    <cellStyle name="Normal 3 12" xfId="5"/>
    <cellStyle name="Normal 3 2" xfId="18"/>
    <cellStyle name="Normal 3 2 2" xfId="43"/>
    <cellStyle name="Normal 3 3" xfId="22"/>
    <cellStyle name="Normal 3 3 2" xfId="46"/>
    <cellStyle name="Normal 3 4" xfId="24"/>
    <cellStyle name="Normal 3 4 2" xfId="48"/>
    <cellStyle name="Normal 3 5" xfId="26"/>
    <cellStyle name="Normal 3 5 2" xfId="50"/>
    <cellStyle name="Normal 3 6" xfId="28"/>
    <cellStyle name="Normal 3 6 2" xfId="52"/>
    <cellStyle name="Normal 3 7" xfId="30"/>
    <cellStyle name="Normal 3 7 2" xfId="54"/>
    <cellStyle name="Normal 3 8" xfId="32"/>
    <cellStyle name="Normal 3 9" xfId="57"/>
    <cellStyle name="Normal 4" xfId="3"/>
    <cellStyle name="Normal 4 2" xfId="34"/>
    <cellStyle name="Normal 5" xfId="20"/>
    <cellStyle name="Normal 6" xfId="2"/>
    <cellStyle name="Normal 7" xfId="8"/>
    <cellStyle name="Percentagem 2" xfId="4"/>
    <cellStyle name="Percentagem 2 2" xfId="35"/>
    <cellStyle name="Percentagem 3" xfId="41"/>
    <cellStyle name="Percentagem 4" xfId="16"/>
    <cellStyle name="Texto Explicativo 2" xfId="15"/>
    <cellStyle name="Vírgula 2" xfId="13"/>
    <cellStyle name="Vírgula 2 2" xfId="39"/>
    <cellStyle name="Vírgula 3" xfId="11"/>
    <cellStyle name="Vírgula 3 2" xfId="38"/>
    <cellStyle name="Vírgula 4" xfId="42"/>
    <cellStyle name="Vírgula 5" xfId="56"/>
    <cellStyle name="Vírgula 6" xfId="1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1495424</xdr:colOff>
      <xdr:row>0</xdr:row>
      <xdr:rowOff>76200</xdr:rowOff>
    </xdr:from>
    <xdr:to>
      <xdr:col>2</xdr:col>
      <xdr:colOff>781050</xdr:colOff>
      <xdr:row>1</xdr:row>
      <xdr:rowOff>210</xdr:rowOff>
    </xdr:to>
    <xdr:pic>
      <xdr:nvPicPr>
        <xdr:cNvPr id="3" name="Imagem 2" descr="Portugal 2030">
          <a:extLst>
            <a:ext uri="{FF2B5EF4-FFF2-40B4-BE49-F238E27FC236}">
              <a16:creationId xmlns=""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5574" y="76200"/>
          <a:ext cx="1390651" cy="333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38101</xdr:colOff>
      <xdr:row>0</xdr:row>
      <xdr:rowOff>57151</xdr:rowOff>
    </xdr:from>
    <xdr:to>
      <xdr:col>1</xdr:col>
      <xdr:colOff>1295401</xdr:colOff>
      <xdr:row>0</xdr:row>
      <xdr:rowOff>378164</xdr:rowOff>
    </xdr:to>
    <xdr:pic>
      <xdr:nvPicPr>
        <xdr:cNvPr id="4" name="Imagem 3" descr="LOGO_AHP_POS_PNG">
          <a:extLst>
            <a:ext uri="{FF2B5EF4-FFF2-40B4-BE49-F238E27FC236}">
              <a16:creationId xmlns=""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23926" y="57151"/>
          <a:ext cx="1257300" cy="3210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695325</xdr:colOff>
      <xdr:row>0</xdr:row>
      <xdr:rowOff>62799</xdr:rowOff>
    </xdr:from>
    <xdr:to>
      <xdr:col>2</xdr:col>
      <xdr:colOff>697812</xdr:colOff>
      <xdr:row>1</xdr:row>
      <xdr:rowOff>35983</xdr:rowOff>
    </xdr:to>
    <xdr:pic>
      <xdr:nvPicPr>
        <xdr:cNvPr id="2" name="Imagem 1">
          <a:extLst>
            <a:ext uri="{FF2B5EF4-FFF2-40B4-BE49-F238E27FC236}">
              <a16:creationId xmlns=""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2925" y="62799"/>
          <a:ext cx="559488" cy="3827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1495424</xdr:colOff>
      <xdr:row>0</xdr:row>
      <xdr:rowOff>76200</xdr:rowOff>
    </xdr:from>
    <xdr:to>
      <xdr:col>2</xdr:col>
      <xdr:colOff>1133474</xdr:colOff>
      <xdr:row>1</xdr:row>
      <xdr:rowOff>9525</xdr:rowOff>
    </xdr:to>
    <xdr:pic>
      <xdr:nvPicPr>
        <xdr:cNvPr id="3" name="Imagem 2" descr="Portugal 2030">
          <a:extLst>
            <a:ext uri="{FF2B5EF4-FFF2-40B4-BE49-F238E27FC236}">
              <a16:creationId xmlns=""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62124" y="76200"/>
          <a:ext cx="1209675"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38101</xdr:colOff>
      <xdr:row>0</xdr:row>
      <xdr:rowOff>57151</xdr:rowOff>
    </xdr:from>
    <xdr:to>
      <xdr:col>1</xdr:col>
      <xdr:colOff>1295401</xdr:colOff>
      <xdr:row>0</xdr:row>
      <xdr:rowOff>378164</xdr:rowOff>
    </xdr:to>
    <xdr:pic>
      <xdr:nvPicPr>
        <xdr:cNvPr id="4" name="Imagem 3" descr="LOGO_AHP_POS_PNG">
          <a:extLst>
            <a:ext uri="{FF2B5EF4-FFF2-40B4-BE49-F238E27FC236}">
              <a16:creationId xmlns=""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23926" y="57151"/>
          <a:ext cx="1257300" cy="3210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180975</xdr:colOff>
      <xdr:row>0</xdr:row>
      <xdr:rowOff>104776</xdr:rowOff>
    </xdr:from>
    <xdr:to>
      <xdr:col>1</xdr:col>
      <xdr:colOff>1600201</xdr:colOff>
      <xdr:row>1</xdr:row>
      <xdr:rowOff>21447</xdr:rowOff>
    </xdr:to>
    <xdr:pic>
      <xdr:nvPicPr>
        <xdr:cNvPr id="2" name="Imagem 1" descr="LOGO_AHP_POS_PNG">
          <a:extLst>
            <a:ext uri="{FF2B5EF4-FFF2-40B4-BE49-F238E27FC236}">
              <a16:creationId xmlns=""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104776"/>
          <a:ext cx="1419226" cy="3262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2162175</xdr:colOff>
      <xdr:row>0</xdr:row>
      <xdr:rowOff>76200</xdr:rowOff>
    </xdr:from>
    <xdr:to>
      <xdr:col>2</xdr:col>
      <xdr:colOff>161283</xdr:colOff>
      <xdr:row>0</xdr:row>
      <xdr:rowOff>405413</xdr:rowOff>
    </xdr:to>
    <xdr:pic>
      <xdr:nvPicPr>
        <xdr:cNvPr id="3" name="Imagem 2"/>
        <xdr:cNvPicPr>
          <a:picLocks noChangeAspect="1"/>
        </xdr:cNvPicPr>
      </xdr:nvPicPr>
      <xdr:blipFill>
        <a:blip xmlns:r="http://schemas.openxmlformats.org/officeDocument/2006/relationships" r:embed="rId2"/>
        <a:stretch>
          <a:fillRect/>
        </a:stretch>
      </xdr:blipFill>
      <xdr:spPr>
        <a:xfrm>
          <a:off x="2257425" y="76200"/>
          <a:ext cx="1390008" cy="329213"/>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workbookViewId="0">
      <pane xSplit="1" ySplit="7" topLeftCell="B8" activePane="bottomRight" state="frozen"/>
      <selection pane="topRight" activeCell="D1" sqref="D1"/>
      <selection pane="bottomLeft" activeCell="A9" sqref="A9"/>
      <selection pane="bottomRight" sqref="A1:A1048576"/>
    </sheetView>
  </sheetViews>
  <sheetFormatPr defaultColWidth="8.7109375" defaultRowHeight="16.5" customHeight="1"/>
  <cols>
    <col min="1" max="1" width="2.85546875" style="369" customWidth="1"/>
    <col min="2" max="2" width="31.5703125" style="2" customWidth="1"/>
    <col min="3" max="3" width="19.42578125" style="3" customWidth="1"/>
    <col min="4" max="4" width="10" style="3" customWidth="1"/>
    <col min="5" max="5" width="21.28515625" style="3" customWidth="1"/>
    <col min="6" max="6" width="19.42578125" style="3" customWidth="1"/>
    <col min="7" max="7" width="80.28515625" style="28" customWidth="1"/>
    <col min="8" max="8" width="11" style="2" customWidth="1"/>
    <col min="9" max="9" width="10.85546875" style="2" customWidth="1"/>
    <col min="10" max="10" width="13.85546875" style="2" customWidth="1"/>
    <col min="11" max="11" width="11.42578125" style="2" customWidth="1"/>
    <col min="12" max="12" width="9.7109375" style="314" customWidth="1"/>
    <col min="13" max="13" width="16.42578125" style="2" customWidth="1"/>
    <col min="14" max="16384" width="8.7109375" style="2"/>
  </cols>
  <sheetData>
    <row r="1" spans="1:13" ht="32.25" customHeight="1">
      <c r="G1" s="4"/>
      <c r="H1" s="5"/>
      <c r="K1" s="6"/>
    </row>
    <row r="2" spans="1:13" s="8" customFormat="1" ht="18" customHeight="1">
      <c r="A2" s="370"/>
      <c r="B2" s="422" t="s">
        <v>505</v>
      </c>
      <c r="C2" s="422"/>
      <c r="D2" s="422"/>
      <c r="E2" s="422"/>
      <c r="F2" s="422"/>
      <c r="G2" s="422"/>
      <c r="H2" s="422"/>
      <c r="K2" s="9"/>
      <c r="L2" s="356"/>
      <c r="M2" s="10"/>
    </row>
    <row r="3" spans="1:13" s="8" customFormat="1" ht="21" customHeight="1">
      <c r="A3" s="370"/>
      <c r="B3" s="448" t="s">
        <v>0</v>
      </c>
      <c r="C3" s="448"/>
      <c r="D3" s="448"/>
      <c r="E3" s="448"/>
      <c r="F3" s="448"/>
      <c r="G3" s="448"/>
      <c r="L3" s="271"/>
    </row>
    <row r="4" spans="1:13" ht="13.5" customHeight="1">
      <c r="A4" s="423" t="s">
        <v>713</v>
      </c>
      <c r="B4" s="449" t="s">
        <v>1</v>
      </c>
      <c r="C4" s="434" t="s">
        <v>2</v>
      </c>
      <c r="D4" s="434" t="s">
        <v>3</v>
      </c>
      <c r="E4" s="434" t="s">
        <v>4</v>
      </c>
      <c r="F4" s="434" t="s">
        <v>5</v>
      </c>
      <c r="G4" s="440" t="s">
        <v>6</v>
      </c>
      <c r="H4" s="437" t="s">
        <v>7</v>
      </c>
      <c r="I4" s="438"/>
      <c r="J4" s="438"/>
      <c r="K4" s="438"/>
      <c r="L4" s="439"/>
      <c r="M4" s="434" t="s">
        <v>8</v>
      </c>
    </row>
    <row r="5" spans="1:13" ht="14.25" customHeight="1">
      <c r="A5" s="423"/>
      <c r="B5" s="449"/>
      <c r="C5" s="435"/>
      <c r="D5" s="435"/>
      <c r="E5" s="435"/>
      <c r="F5" s="435"/>
      <c r="G5" s="441"/>
      <c r="H5" s="443"/>
      <c r="I5" s="444"/>
      <c r="J5" s="444"/>
      <c r="K5" s="444"/>
      <c r="L5" s="445"/>
      <c r="M5" s="435"/>
    </row>
    <row r="6" spans="1:13" ht="50.25" customHeight="1">
      <c r="A6" s="423"/>
      <c r="B6" s="449"/>
      <c r="C6" s="436"/>
      <c r="D6" s="436"/>
      <c r="E6" s="436"/>
      <c r="F6" s="436"/>
      <c r="G6" s="442"/>
      <c r="H6" s="11" t="s">
        <v>10</v>
      </c>
      <c r="I6" s="11" t="s">
        <v>11</v>
      </c>
      <c r="J6" s="11" t="s">
        <v>12</v>
      </c>
      <c r="K6" s="11" t="s">
        <v>13</v>
      </c>
      <c r="L6" s="311" t="s">
        <v>14</v>
      </c>
      <c r="M6" s="436"/>
    </row>
    <row r="7" spans="1:13" ht="20.25" customHeight="1">
      <c r="A7" s="371"/>
      <c r="B7" s="437"/>
      <c r="C7" s="438"/>
      <c r="D7" s="438"/>
      <c r="E7" s="438"/>
      <c r="F7" s="438"/>
      <c r="G7" s="438"/>
      <c r="H7" s="438"/>
      <c r="I7" s="438"/>
      <c r="J7" s="438"/>
      <c r="K7" s="438"/>
      <c r="L7" s="439"/>
      <c r="M7" s="355">
        <f>SUM(M8:M50)</f>
        <v>12588978.879999999</v>
      </c>
    </row>
    <row r="8" spans="1:13" ht="52.5" customHeight="1">
      <c r="A8" s="372">
        <v>1</v>
      </c>
      <c r="B8" s="424" t="s">
        <v>135</v>
      </c>
      <c r="C8" s="16" t="s">
        <v>136</v>
      </c>
      <c r="D8" s="425">
        <v>507953975</v>
      </c>
      <c r="E8" s="425" t="s">
        <v>137</v>
      </c>
      <c r="F8" s="425" t="s">
        <v>138</v>
      </c>
      <c r="G8" s="15" t="s">
        <v>136</v>
      </c>
      <c r="H8" s="29" t="s">
        <v>19</v>
      </c>
      <c r="I8" s="29"/>
      <c r="J8" s="15"/>
      <c r="K8" s="15"/>
      <c r="L8" s="308"/>
      <c r="M8" s="18">
        <v>240000</v>
      </c>
    </row>
    <row r="9" spans="1:13" ht="36" customHeight="1">
      <c r="A9" s="372">
        <v>2</v>
      </c>
      <c r="B9" s="424"/>
      <c r="C9" s="16" t="s">
        <v>139</v>
      </c>
      <c r="D9" s="425"/>
      <c r="E9" s="425"/>
      <c r="F9" s="425"/>
      <c r="G9" s="15" t="s">
        <v>140</v>
      </c>
      <c r="H9" s="29" t="s">
        <v>19</v>
      </c>
      <c r="I9" s="29"/>
      <c r="J9" s="15"/>
      <c r="K9" s="15"/>
      <c r="L9" s="308" t="s">
        <v>141</v>
      </c>
      <c r="M9" s="18">
        <v>20000</v>
      </c>
    </row>
    <row r="10" spans="1:13" ht="42">
      <c r="A10" s="372">
        <v>3</v>
      </c>
      <c r="B10" s="424"/>
      <c r="C10" s="16" t="s">
        <v>142</v>
      </c>
      <c r="D10" s="425"/>
      <c r="E10" s="425"/>
      <c r="F10" s="425"/>
      <c r="G10" s="15" t="s">
        <v>143</v>
      </c>
      <c r="H10" s="29" t="s">
        <v>19</v>
      </c>
      <c r="I10" s="29"/>
      <c r="J10" s="15"/>
      <c r="K10" s="15"/>
      <c r="L10" s="308"/>
      <c r="M10" s="18">
        <v>37000</v>
      </c>
    </row>
    <row r="11" spans="1:13" ht="31.5">
      <c r="A11" s="372">
        <v>4</v>
      </c>
      <c r="B11" s="125" t="s">
        <v>174</v>
      </c>
      <c r="C11" s="16" t="s">
        <v>175</v>
      </c>
      <c r="D11" s="16">
        <v>508117658</v>
      </c>
      <c r="E11" s="16" t="s">
        <v>176</v>
      </c>
      <c r="F11" s="16" t="s">
        <v>177</v>
      </c>
      <c r="G11" s="15" t="s">
        <v>178</v>
      </c>
      <c r="H11" s="29" t="s">
        <v>19</v>
      </c>
      <c r="I11" s="29" t="s">
        <v>19</v>
      </c>
      <c r="J11" s="29" t="s">
        <v>19</v>
      </c>
      <c r="K11" s="29" t="s">
        <v>19</v>
      </c>
      <c r="L11" s="308"/>
      <c r="M11" s="18">
        <v>50000</v>
      </c>
    </row>
    <row r="12" spans="1:13" ht="42">
      <c r="A12" s="372">
        <v>5</v>
      </c>
      <c r="B12" s="430" t="s">
        <v>179</v>
      </c>
      <c r="C12" s="30" t="s">
        <v>180</v>
      </c>
      <c r="D12" s="432" t="s">
        <v>181</v>
      </c>
      <c r="E12" s="432" t="s">
        <v>182</v>
      </c>
      <c r="F12" s="30" t="s">
        <v>183</v>
      </c>
      <c r="G12" s="31" t="s">
        <v>180</v>
      </c>
      <c r="H12" s="32" t="s">
        <v>19</v>
      </c>
      <c r="I12" s="31"/>
      <c r="J12" s="31"/>
      <c r="K12" s="32" t="s">
        <v>19</v>
      </c>
      <c r="L12" s="32"/>
      <c r="M12" s="19">
        <v>100000</v>
      </c>
    </row>
    <row r="13" spans="1:13" ht="63">
      <c r="A13" s="372">
        <v>6</v>
      </c>
      <c r="B13" s="431"/>
      <c r="C13" s="33" t="s">
        <v>184</v>
      </c>
      <c r="D13" s="433"/>
      <c r="E13" s="433"/>
      <c r="F13" s="33" t="s">
        <v>185</v>
      </c>
      <c r="G13" s="34" t="s">
        <v>184</v>
      </c>
      <c r="H13" s="35" t="s">
        <v>19</v>
      </c>
      <c r="I13" s="34"/>
      <c r="J13" s="34"/>
      <c r="K13" s="35" t="s">
        <v>19</v>
      </c>
      <c r="L13" s="35" t="s">
        <v>141</v>
      </c>
      <c r="M13" s="20">
        <v>150000</v>
      </c>
    </row>
    <row r="14" spans="1:13" ht="49.5" customHeight="1">
      <c r="A14" s="372">
        <v>7</v>
      </c>
      <c r="B14" s="125" t="s">
        <v>188</v>
      </c>
      <c r="C14" s="16" t="s">
        <v>189</v>
      </c>
      <c r="D14" s="16">
        <v>508642337</v>
      </c>
      <c r="E14" s="16" t="s">
        <v>190</v>
      </c>
      <c r="F14" s="16" t="s">
        <v>191</v>
      </c>
      <c r="G14" s="15" t="s">
        <v>192</v>
      </c>
      <c r="H14" s="29" t="s">
        <v>19</v>
      </c>
      <c r="I14" s="15"/>
      <c r="J14" s="15"/>
      <c r="K14" s="29" t="s">
        <v>19</v>
      </c>
      <c r="L14" s="308"/>
      <c r="M14" s="18">
        <v>15000</v>
      </c>
    </row>
    <row r="15" spans="1:13" ht="86.25" customHeight="1">
      <c r="A15" s="372">
        <v>8</v>
      </c>
      <c r="B15" s="125" t="s">
        <v>196</v>
      </c>
      <c r="C15" s="16" t="s">
        <v>197</v>
      </c>
      <c r="D15" s="16">
        <v>508804990</v>
      </c>
      <c r="E15" s="16" t="s">
        <v>198</v>
      </c>
      <c r="F15" s="16" t="s">
        <v>199</v>
      </c>
      <c r="G15" s="15" t="s">
        <v>200</v>
      </c>
      <c r="H15" s="29" t="s">
        <v>19</v>
      </c>
      <c r="I15" s="29"/>
      <c r="J15" s="29"/>
      <c r="K15" s="29" t="s">
        <v>19</v>
      </c>
      <c r="L15" s="308"/>
      <c r="M15" s="18">
        <v>200000</v>
      </c>
    </row>
    <row r="16" spans="1:13" ht="43.5" customHeight="1">
      <c r="A16" s="372">
        <v>9</v>
      </c>
      <c r="B16" s="125" t="s">
        <v>203</v>
      </c>
      <c r="C16" s="16" t="s">
        <v>204</v>
      </c>
      <c r="D16" s="16">
        <v>200419668</v>
      </c>
      <c r="E16" s="16" t="s">
        <v>205</v>
      </c>
      <c r="F16" s="16" t="s">
        <v>206</v>
      </c>
      <c r="G16" s="15" t="s">
        <v>207</v>
      </c>
      <c r="H16" s="29" t="s">
        <v>19</v>
      </c>
      <c r="I16" s="29"/>
      <c r="J16" s="29"/>
      <c r="K16" s="29"/>
      <c r="L16" s="308"/>
      <c r="M16" s="18">
        <v>200000</v>
      </c>
    </row>
    <row r="17" spans="1:13" ht="97.5" customHeight="1">
      <c r="A17" s="372">
        <v>10</v>
      </c>
      <c r="B17" s="125" t="s">
        <v>208</v>
      </c>
      <c r="C17" s="16" t="s">
        <v>209</v>
      </c>
      <c r="D17" s="16">
        <v>514037601</v>
      </c>
      <c r="E17" s="16" t="s">
        <v>210</v>
      </c>
      <c r="F17" s="16" t="s">
        <v>211</v>
      </c>
      <c r="G17" s="15" t="s">
        <v>212</v>
      </c>
      <c r="H17" s="29" t="s">
        <v>19</v>
      </c>
      <c r="I17" s="29"/>
      <c r="J17" s="29"/>
      <c r="K17" s="29" t="s">
        <v>19</v>
      </c>
      <c r="L17" s="308"/>
      <c r="M17" s="18">
        <v>182000</v>
      </c>
    </row>
    <row r="18" spans="1:13" ht="74.25" customHeight="1">
      <c r="A18" s="372">
        <v>11</v>
      </c>
      <c r="B18" s="426" t="s">
        <v>220</v>
      </c>
      <c r="C18" s="36" t="s">
        <v>221</v>
      </c>
      <c r="D18" s="36">
        <v>514778822</v>
      </c>
      <c r="E18" s="37" t="s">
        <v>222</v>
      </c>
      <c r="F18" s="428" t="s">
        <v>223</v>
      </c>
      <c r="G18" s="38" t="s">
        <v>224</v>
      </c>
      <c r="H18" s="39"/>
      <c r="I18" s="38"/>
      <c r="J18" s="38"/>
      <c r="K18" s="38"/>
      <c r="L18" s="309"/>
      <c r="M18" s="21">
        <v>300000</v>
      </c>
    </row>
    <row r="19" spans="1:13" ht="70.5" customHeight="1">
      <c r="A19" s="372">
        <v>12</v>
      </c>
      <c r="B19" s="427"/>
      <c r="C19" s="40" t="s">
        <v>220</v>
      </c>
      <c r="D19" s="40">
        <v>510657630</v>
      </c>
      <c r="E19" s="41" t="s">
        <v>506</v>
      </c>
      <c r="F19" s="429"/>
      <c r="G19" s="42" t="s">
        <v>225</v>
      </c>
      <c r="H19" s="43" t="s">
        <v>19</v>
      </c>
      <c r="I19" s="43"/>
      <c r="J19" s="43"/>
      <c r="K19" s="43" t="s">
        <v>19</v>
      </c>
      <c r="L19" s="43"/>
      <c r="M19" s="22">
        <v>300000</v>
      </c>
    </row>
    <row r="20" spans="1:13" ht="65.25" customHeight="1">
      <c r="A20" s="372">
        <v>13</v>
      </c>
      <c r="B20" s="125" t="s">
        <v>226</v>
      </c>
      <c r="C20" s="16" t="s">
        <v>227</v>
      </c>
      <c r="D20" s="16">
        <v>514243481</v>
      </c>
      <c r="E20" s="44" t="s">
        <v>228</v>
      </c>
      <c r="F20" s="16" t="s">
        <v>229</v>
      </c>
      <c r="G20" s="15" t="s">
        <v>230</v>
      </c>
      <c r="H20" s="29" t="s">
        <v>19</v>
      </c>
      <c r="I20" s="15"/>
      <c r="J20" s="15"/>
      <c r="K20" s="15" t="s">
        <v>19</v>
      </c>
      <c r="L20" s="308"/>
      <c r="M20" s="23">
        <v>80000</v>
      </c>
    </row>
    <row r="21" spans="1:13" ht="77.25" customHeight="1">
      <c r="A21" s="372">
        <v>14</v>
      </c>
      <c r="B21" s="125" t="s">
        <v>253</v>
      </c>
      <c r="C21" s="16" t="s">
        <v>254</v>
      </c>
      <c r="D21" s="16">
        <v>517166968</v>
      </c>
      <c r="E21" s="16" t="s">
        <v>255</v>
      </c>
      <c r="F21" s="16" t="s">
        <v>256</v>
      </c>
      <c r="G21" s="15" t="s">
        <v>257</v>
      </c>
      <c r="H21" s="29" t="s">
        <v>19</v>
      </c>
      <c r="I21" s="29"/>
      <c r="J21" s="29"/>
      <c r="K21" s="29" t="s">
        <v>19</v>
      </c>
      <c r="L21" s="308"/>
      <c r="M21" s="18">
        <v>10000</v>
      </c>
    </row>
    <row r="22" spans="1:13" ht="69" customHeight="1">
      <c r="A22" s="372">
        <v>15</v>
      </c>
      <c r="B22" s="125" t="s">
        <v>260</v>
      </c>
      <c r="C22" s="16" t="s">
        <v>261</v>
      </c>
      <c r="D22" s="16">
        <v>510218709</v>
      </c>
      <c r="E22" s="16" t="s">
        <v>262</v>
      </c>
      <c r="F22" s="16" t="s">
        <v>263</v>
      </c>
      <c r="G22" s="15" t="s">
        <v>264</v>
      </c>
      <c r="H22" s="29" t="s">
        <v>19</v>
      </c>
      <c r="I22" s="15"/>
      <c r="J22" s="15"/>
      <c r="K22" s="29" t="s">
        <v>19</v>
      </c>
      <c r="L22" s="308"/>
      <c r="M22" s="18">
        <v>2669258.88</v>
      </c>
    </row>
    <row r="23" spans="1:13" ht="48.75" customHeight="1">
      <c r="A23" s="372">
        <v>16</v>
      </c>
      <c r="B23" s="125" t="s">
        <v>265</v>
      </c>
      <c r="C23" s="16" t="s">
        <v>266</v>
      </c>
      <c r="D23" s="16">
        <v>518277410</v>
      </c>
      <c r="E23" s="16" t="s">
        <v>267</v>
      </c>
      <c r="F23" s="29" t="s">
        <v>268</v>
      </c>
      <c r="G23" s="15" t="s">
        <v>269</v>
      </c>
      <c r="H23" s="29" t="s">
        <v>19</v>
      </c>
      <c r="I23" s="29" t="s">
        <v>19</v>
      </c>
      <c r="J23" s="29" t="s">
        <v>19</v>
      </c>
      <c r="K23" s="29" t="s">
        <v>19</v>
      </c>
      <c r="L23" s="310"/>
      <c r="M23" s="24">
        <v>300000</v>
      </c>
    </row>
    <row r="24" spans="1:13" ht="117.75" customHeight="1">
      <c r="A24" s="372">
        <v>17</v>
      </c>
      <c r="B24" s="125" t="s">
        <v>280</v>
      </c>
      <c r="C24" s="16" t="s">
        <v>281</v>
      </c>
      <c r="D24" s="16">
        <v>507830458</v>
      </c>
      <c r="E24" s="16" t="s">
        <v>282</v>
      </c>
      <c r="F24" s="16" t="s">
        <v>283</v>
      </c>
      <c r="G24" s="15" t="s">
        <v>284</v>
      </c>
      <c r="H24" s="29"/>
      <c r="I24" s="45" t="s">
        <v>19</v>
      </c>
      <c r="J24" s="29"/>
      <c r="K24" s="29"/>
      <c r="L24" s="310" t="s">
        <v>19</v>
      </c>
      <c r="M24" s="18">
        <v>350000</v>
      </c>
    </row>
    <row r="25" spans="1:13" ht="52.5">
      <c r="A25" s="372">
        <v>18</v>
      </c>
      <c r="B25" s="125" t="s">
        <v>286</v>
      </c>
      <c r="C25" s="16" t="s">
        <v>287</v>
      </c>
      <c r="D25" s="16">
        <v>517463695</v>
      </c>
      <c r="E25" s="16" t="s">
        <v>288</v>
      </c>
      <c r="F25" s="16" t="s">
        <v>289</v>
      </c>
      <c r="G25" s="15" t="s">
        <v>290</v>
      </c>
      <c r="H25" s="29" t="s">
        <v>19</v>
      </c>
      <c r="I25" s="29"/>
      <c r="J25" s="29"/>
      <c r="K25" s="29"/>
      <c r="L25" s="308"/>
      <c r="M25" s="18">
        <v>90000</v>
      </c>
    </row>
    <row r="26" spans="1:13" ht="42">
      <c r="A26" s="372">
        <v>19</v>
      </c>
      <c r="B26" s="126" t="s">
        <v>296</v>
      </c>
      <c r="C26" s="16" t="s">
        <v>297</v>
      </c>
      <c r="D26" s="16">
        <v>242973566</v>
      </c>
      <c r="E26" s="16" t="s">
        <v>298</v>
      </c>
      <c r="F26" s="16" t="s">
        <v>299</v>
      </c>
      <c r="G26" s="15" t="s">
        <v>300</v>
      </c>
      <c r="H26" s="29" t="s">
        <v>19</v>
      </c>
      <c r="I26" s="29"/>
      <c r="J26" s="29"/>
      <c r="K26" s="29"/>
      <c r="L26" s="308"/>
      <c r="M26" s="18">
        <v>100000</v>
      </c>
    </row>
    <row r="27" spans="1:13" ht="42">
      <c r="A27" s="372">
        <v>20</v>
      </c>
      <c r="B27" s="125" t="s">
        <v>302</v>
      </c>
      <c r="C27" s="16" t="s">
        <v>303</v>
      </c>
      <c r="D27" s="16">
        <v>517942445</v>
      </c>
      <c r="E27" s="16" t="s">
        <v>304</v>
      </c>
      <c r="F27" s="16" t="s">
        <v>305</v>
      </c>
      <c r="G27" s="15" t="s">
        <v>306</v>
      </c>
      <c r="H27" s="29" t="s">
        <v>19</v>
      </c>
      <c r="I27" s="29" t="s">
        <v>19</v>
      </c>
      <c r="J27" s="29" t="s">
        <v>19</v>
      </c>
      <c r="K27" s="29" t="s">
        <v>19</v>
      </c>
      <c r="L27" s="308"/>
      <c r="M27" s="18">
        <v>50000</v>
      </c>
    </row>
    <row r="28" spans="1:13" ht="63">
      <c r="A28" s="372">
        <v>21</v>
      </c>
      <c r="B28" s="125" t="s">
        <v>317</v>
      </c>
      <c r="C28" s="16" t="s">
        <v>318</v>
      </c>
      <c r="D28" s="16">
        <v>515736945</v>
      </c>
      <c r="E28" s="16" t="s">
        <v>319</v>
      </c>
      <c r="F28" s="16" t="s">
        <v>320</v>
      </c>
      <c r="G28" s="15" t="s">
        <v>321</v>
      </c>
      <c r="H28" s="29"/>
      <c r="I28" s="29"/>
      <c r="J28" s="29"/>
      <c r="K28" s="29" t="s">
        <v>19</v>
      </c>
      <c r="L28" s="310"/>
      <c r="M28" s="25">
        <v>225000</v>
      </c>
    </row>
    <row r="29" spans="1:13" ht="21">
      <c r="A29" s="372">
        <v>22</v>
      </c>
      <c r="B29" s="125" t="s">
        <v>322</v>
      </c>
      <c r="C29" s="16" t="s">
        <v>323</v>
      </c>
      <c r="D29" s="16">
        <v>509134394</v>
      </c>
      <c r="E29" s="16" t="s">
        <v>324</v>
      </c>
      <c r="F29" s="16" t="s">
        <v>325</v>
      </c>
      <c r="G29" s="15" t="s">
        <v>326</v>
      </c>
      <c r="H29" s="29" t="s">
        <v>19</v>
      </c>
      <c r="I29" s="16" t="s">
        <v>19</v>
      </c>
      <c r="J29" s="15"/>
      <c r="K29" s="16" t="s">
        <v>19</v>
      </c>
      <c r="L29" s="308" t="s">
        <v>327</v>
      </c>
      <c r="M29" s="25">
        <v>350000</v>
      </c>
    </row>
    <row r="30" spans="1:13" ht="35.25" customHeight="1">
      <c r="A30" s="372">
        <v>23</v>
      </c>
      <c r="B30" s="125" t="s">
        <v>329</v>
      </c>
      <c r="C30" s="16" t="s">
        <v>330</v>
      </c>
      <c r="D30" s="16">
        <v>513623906</v>
      </c>
      <c r="E30" s="16" t="s">
        <v>331</v>
      </c>
      <c r="F30" s="16" t="s">
        <v>185</v>
      </c>
      <c r="G30" s="16" t="s">
        <v>332</v>
      </c>
      <c r="H30" s="29"/>
      <c r="I30" s="15"/>
      <c r="J30" s="15"/>
      <c r="K30" s="29"/>
      <c r="L30" s="310"/>
      <c r="M30" s="25">
        <v>150000</v>
      </c>
    </row>
    <row r="31" spans="1:13" ht="33.75" customHeight="1">
      <c r="A31" s="372">
        <v>24</v>
      </c>
      <c r="B31" s="424" t="s">
        <v>363</v>
      </c>
      <c r="C31" s="16" t="s">
        <v>364</v>
      </c>
      <c r="D31" s="16" t="s">
        <v>365</v>
      </c>
      <c r="E31" s="16" t="s">
        <v>366</v>
      </c>
      <c r="F31" s="425" t="s">
        <v>185</v>
      </c>
      <c r="G31" s="15" t="s">
        <v>367</v>
      </c>
      <c r="H31" s="29" t="s">
        <v>19</v>
      </c>
      <c r="I31" s="29" t="s">
        <v>19</v>
      </c>
      <c r="J31" s="29" t="s">
        <v>19</v>
      </c>
      <c r="K31" s="29" t="s">
        <v>19</v>
      </c>
      <c r="L31" s="308"/>
      <c r="M31" s="18">
        <v>250000</v>
      </c>
    </row>
    <row r="32" spans="1:13" ht="31.5">
      <c r="A32" s="372">
        <v>25</v>
      </c>
      <c r="B32" s="424"/>
      <c r="C32" s="16" t="s">
        <v>368</v>
      </c>
      <c r="D32" s="16">
        <v>514029439</v>
      </c>
      <c r="E32" s="16" t="s">
        <v>369</v>
      </c>
      <c r="F32" s="425"/>
      <c r="G32" s="15" t="s">
        <v>370</v>
      </c>
      <c r="H32" s="29" t="s">
        <v>19</v>
      </c>
      <c r="I32" s="29" t="s">
        <v>19</v>
      </c>
      <c r="J32" s="29" t="s">
        <v>19</v>
      </c>
      <c r="K32" s="29" t="s">
        <v>19</v>
      </c>
      <c r="L32" s="308"/>
      <c r="M32" s="18">
        <v>300000</v>
      </c>
    </row>
    <row r="33" spans="1:13" ht="39.75" customHeight="1">
      <c r="A33" s="372">
        <v>26</v>
      </c>
      <c r="B33" s="125" t="s">
        <v>371</v>
      </c>
      <c r="C33" s="16" t="s">
        <v>372</v>
      </c>
      <c r="D33" s="16">
        <v>507858646</v>
      </c>
      <c r="E33" s="16" t="s">
        <v>373</v>
      </c>
      <c r="F33" s="16" t="s">
        <v>374</v>
      </c>
      <c r="G33" s="15" t="s">
        <v>375</v>
      </c>
      <c r="H33" s="29" t="s">
        <v>19</v>
      </c>
      <c r="I33" s="29" t="s">
        <v>19</v>
      </c>
      <c r="J33" s="29" t="s">
        <v>19</v>
      </c>
      <c r="K33" s="29" t="s">
        <v>19</v>
      </c>
      <c r="L33" s="308"/>
      <c r="M33" s="18">
        <v>1545560</v>
      </c>
    </row>
    <row r="34" spans="1:13" ht="73.5">
      <c r="A34" s="372">
        <v>27</v>
      </c>
      <c r="B34" s="126" t="s">
        <v>379</v>
      </c>
      <c r="C34" s="16" t="s">
        <v>380</v>
      </c>
      <c r="D34" s="16">
        <v>218393164</v>
      </c>
      <c r="E34" s="16" t="s">
        <v>381</v>
      </c>
      <c r="F34" s="16" t="s">
        <v>382</v>
      </c>
      <c r="G34" s="15" t="s">
        <v>383</v>
      </c>
      <c r="H34" s="29" t="s">
        <v>19</v>
      </c>
      <c r="I34" s="15"/>
      <c r="J34" s="15"/>
      <c r="K34" s="16" t="s">
        <v>19</v>
      </c>
      <c r="L34" s="308"/>
      <c r="M34" s="18">
        <v>30000</v>
      </c>
    </row>
    <row r="35" spans="1:13" ht="73.5">
      <c r="A35" s="372">
        <v>28</v>
      </c>
      <c r="B35" s="125" t="s">
        <v>384</v>
      </c>
      <c r="C35" s="16" t="s">
        <v>385</v>
      </c>
      <c r="D35" s="16">
        <v>500538255</v>
      </c>
      <c r="E35" s="16" t="s">
        <v>386</v>
      </c>
      <c r="F35" s="16" t="s">
        <v>387</v>
      </c>
      <c r="G35" s="15" t="s">
        <v>388</v>
      </c>
      <c r="H35" s="29" t="s">
        <v>19</v>
      </c>
      <c r="I35" s="29" t="s">
        <v>19</v>
      </c>
      <c r="J35" s="15"/>
      <c r="K35" s="15"/>
      <c r="L35" s="308" t="s">
        <v>341</v>
      </c>
      <c r="M35" s="18">
        <v>94000</v>
      </c>
    </row>
    <row r="36" spans="1:13" ht="90" customHeight="1">
      <c r="A36" s="372">
        <v>29</v>
      </c>
      <c r="B36" s="125" t="s">
        <v>391</v>
      </c>
      <c r="C36" s="16" t="s">
        <v>392</v>
      </c>
      <c r="D36" s="16">
        <v>513488235</v>
      </c>
      <c r="E36" s="16" t="s">
        <v>393</v>
      </c>
      <c r="F36" s="16" t="s">
        <v>394</v>
      </c>
      <c r="G36" s="15" t="s">
        <v>395</v>
      </c>
      <c r="H36" s="29" t="s">
        <v>19</v>
      </c>
      <c r="I36" s="29" t="s">
        <v>19</v>
      </c>
      <c r="J36" s="15"/>
      <c r="K36" s="15"/>
      <c r="L36" s="308"/>
      <c r="M36" s="18">
        <v>600000</v>
      </c>
    </row>
    <row r="37" spans="1:13" ht="63">
      <c r="A37" s="372">
        <v>30</v>
      </c>
      <c r="B37" s="125" t="s">
        <v>432</v>
      </c>
      <c r="C37" s="16" t="s">
        <v>433</v>
      </c>
      <c r="D37" s="46">
        <v>194972763</v>
      </c>
      <c r="E37" s="16" t="s">
        <v>434</v>
      </c>
      <c r="F37" s="29" t="s">
        <v>435</v>
      </c>
      <c r="G37" s="15" t="s">
        <v>436</v>
      </c>
      <c r="H37" s="29" t="s">
        <v>19</v>
      </c>
      <c r="I37" s="29" t="s">
        <v>19</v>
      </c>
      <c r="J37" s="29" t="s">
        <v>19</v>
      </c>
      <c r="K37" s="29" t="s">
        <v>19</v>
      </c>
      <c r="L37" s="310"/>
      <c r="M37" s="26">
        <v>300000</v>
      </c>
    </row>
    <row r="38" spans="1:13" ht="105">
      <c r="A38" s="372">
        <v>31</v>
      </c>
      <c r="B38" s="15" t="s">
        <v>437</v>
      </c>
      <c r="C38" s="16" t="s">
        <v>438</v>
      </c>
      <c r="D38" s="29">
        <v>514589272</v>
      </c>
      <c r="E38" s="29" t="s">
        <v>439</v>
      </c>
      <c r="F38" s="29" t="s">
        <v>440</v>
      </c>
      <c r="G38" s="15" t="s">
        <v>507</v>
      </c>
      <c r="H38" s="29" t="s">
        <v>19</v>
      </c>
      <c r="I38" s="29" t="s">
        <v>19</v>
      </c>
      <c r="J38" s="29"/>
      <c r="K38" s="29" t="s">
        <v>19</v>
      </c>
      <c r="L38" s="310"/>
      <c r="M38" s="26">
        <v>350000</v>
      </c>
    </row>
    <row r="39" spans="1:13" ht="30" customHeight="1">
      <c r="A39" s="372">
        <v>32</v>
      </c>
      <c r="B39" s="15" t="s">
        <v>442</v>
      </c>
      <c r="C39" s="16"/>
      <c r="D39" s="16" t="s">
        <v>443</v>
      </c>
      <c r="E39" s="16" t="s">
        <v>444</v>
      </c>
      <c r="F39" s="29" t="s">
        <v>445</v>
      </c>
      <c r="G39" s="15" t="s">
        <v>446</v>
      </c>
      <c r="H39" s="29" t="s">
        <v>19</v>
      </c>
      <c r="I39" s="29"/>
      <c r="J39" s="29"/>
      <c r="K39" s="29" t="s">
        <v>19</v>
      </c>
      <c r="L39" s="310"/>
      <c r="M39" s="26">
        <v>13000</v>
      </c>
    </row>
    <row r="40" spans="1:13" ht="30" customHeight="1">
      <c r="A40" s="372">
        <v>33</v>
      </c>
      <c r="B40" s="15" t="s">
        <v>447</v>
      </c>
      <c r="C40" s="16" t="s">
        <v>448</v>
      </c>
      <c r="D40" s="29">
        <v>514972386</v>
      </c>
      <c r="E40" s="29" t="s">
        <v>449</v>
      </c>
      <c r="F40" s="29" t="s">
        <v>450</v>
      </c>
      <c r="G40" s="15" t="s">
        <v>451</v>
      </c>
      <c r="H40" s="29" t="s">
        <v>19</v>
      </c>
      <c r="I40" s="29"/>
      <c r="J40" s="29"/>
      <c r="K40" s="29" t="s">
        <v>19</v>
      </c>
      <c r="L40" s="310"/>
      <c r="M40" s="26">
        <v>10000</v>
      </c>
    </row>
    <row r="41" spans="1:13" ht="60.75" customHeight="1">
      <c r="A41" s="372">
        <v>34</v>
      </c>
      <c r="B41" s="15" t="s">
        <v>452</v>
      </c>
      <c r="C41" s="16"/>
      <c r="D41" s="29">
        <v>208182020</v>
      </c>
      <c r="E41" s="16" t="s">
        <v>453</v>
      </c>
      <c r="F41" s="29" t="s">
        <v>272</v>
      </c>
      <c r="G41" s="15" t="s">
        <v>454</v>
      </c>
      <c r="H41" s="29" t="s">
        <v>19</v>
      </c>
      <c r="I41" s="29"/>
      <c r="J41" s="29"/>
      <c r="K41" s="29" t="s">
        <v>19</v>
      </c>
      <c r="L41" s="310"/>
      <c r="M41" s="26">
        <v>150000</v>
      </c>
    </row>
    <row r="42" spans="1:13" ht="30" customHeight="1">
      <c r="A42" s="372">
        <v>35</v>
      </c>
      <c r="B42" s="446" t="s">
        <v>455</v>
      </c>
      <c r="C42" s="16" t="s">
        <v>456</v>
      </c>
      <c r="D42" s="447" t="s">
        <v>457</v>
      </c>
      <c r="E42" s="447" t="s">
        <v>458</v>
      </c>
      <c r="F42" s="447" t="s">
        <v>459</v>
      </c>
      <c r="G42" s="15" t="s">
        <v>460</v>
      </c>
      <c r="H42" s="29" t="s">
        <v>19</v>
      </c>
      <c r="I42" s="29"/>
      <c r="J42" s="29"/>
      <c r="K42" s="29" t="s">
        <v>19</v>
      </c>
      <c r="L42" s="310"/>
      <c r="M42" s="26">
        <v>350000</v>
      </c>
    </row>
    <row r="43" spans="1:13" ht="30" customHeight="1">
      <c r="A43" s="372">
        <v>36</v>
      </c>
      <c r="B43" s="446"/>
      <c r="C43" s="16" t="s">
        <v>462</v>
      </c>
      <c r="D43" s="447"/>
      <c r="E43" s="447"/>
      <c r="F43" s="447"/>
      <c r="G43" s="15" t="s">
        <v>463</v>
      </c>
      <c r="H43" s="29" t="s">
        <v>19</v>
      </c>
      <c r="I43" s="29"/>
      <c r="J43" s="29"/>
      <c r="K43" s="29" t="s">
        <v>19</v>
      </c>
      <c r="L43" s="310"/>
      <c r="M43" s="26">
        <v>60000</v>
      </c>
    </row>
    <row r="44" spans="1:13" ht="30" customHeight="1">
      <c r="A44" s="372">
        <v>37</v>
      </c>
      <c r="B44" s="47" t="s">
        <v>465</v>
      </c>
      <c r="C44" s="16" t="s">
        <v>466</v>
      </c>
      <c r="D44" s="29" t="s">
        <v>467</v>
      </c>
      <c r="E44" s="29" t="s">
        <v>468</v>
      </c>
      <c r="F44" s="29" t="s">
        <v>185</v>
      </c>
      <c r="G44" s="15" t="s">
        <v>469</v>
      </c>
      <c r="H44" s="29" t="s">
        <v>19</v>
      </c>
      <c r="I44" s="29"/>
      <c r="J44" s="29"/>
      <c r="K44" s="29" t="s">
        <v>19</v>
      </c>
      <c r="L44" s="310"/>
      <c r="M44" s="26">
        <v>60000</v>
      </c>
    </row>
    <row r="45" spans="1:13" ht="42" customHeight="1">
      <c r="A45" s="372">
        <v>38</v>
      </c>
      <c r="B45" s="47" t="s">
        <v>470</v>
      </c>
      <c r="C45" s="16" t="s">
        <v>471</v>
      </c>
      <c r="D45" s="16" t="s">
        <v>472</v>
      </c>
      <c r="E45" s="29" t="s">
        <v>473</v>
      </c>
      <c r="F45" s="29" t="s">
        <v>474</v>
      </c>
      <c r="G45" s="15" t="s">
        <v>471</v>
      </c>
      <c r="H45" s="29" t="s">
        <v>19</v>
      </c>
      <c r="I45" s="29"/>
      <c r="J45" s="29"/>
      <c r="K45" s="29"/>
      <c r="L45" s="310" t="s">
        <v>341</v>
      </c>
      <c r="M45" s="26">
        <v>30000</v>
      </c>
    </row>
    <row r="46" spans="1:13" ht="30" customHeight="1">
      <c r="A46" s="372">
        <v>39</v>
      </c>
      <c r="B46" s="17" t="s">
        <v>475</v>
      </c>
      <c r="C46" s="16" t="s">
        <v>476</v>
      </c>
      <c r="D46" s="16">
        <v>500895546</v>
      </c>
      <c r="E46" s="17" t="s">
        <v>477</v>
      </c>
      <c r="F46" s="16" t="s">
        <v>478</v>
      </c>
      <c r="G46" s="15" t="s">
        <v>479</v>
      </c>
      <c r="H46" s="29" t="s">
        <v>19</v>
      </c>
      <c r="I46" s="29" t="s">
        <v>19</v>
      </c>
      <c r="J46" s="29" t="s">
        <v>19</v>
      </c>
      <c r="K46" s="29" t="s">
        <v>19</v>
      </c>
      <c r="L46" s="310"/>
      <c r="M46" s="27">
        <v>2000000</v>
      </c>
    </row>
    <row r="47" spans="1:13" ht="46.5" customHeight="1">
      <c r="A47" s="372">
        <v>40</v>
      </c>
      <c r="B47" s="17" t="s">
        <v>480</v>
      </c>
      <c r="C47" s="16" t="s">
        <v>481</v>
      </c>
      <c r="D47" s="16" t="s">
        <v>482</v>
      </c>
      <c r="E47" s="17" t="s">
        <v>483</v>
      </c>
      <c r="F47" s="16" t="s">
        <v>484</v>
      </c>
      <c r="G47" s="15" t="s">
        <v>485</v>
      </c>
      <c r="H47" s="29" t="s">
        <v>19</v>
      </c>
      <c r="I47" s="17"/>
      <c r="J47" s="17"/>
      <c r="K47" s="29" t="s">
        <v>19</v>
      </c>
      <c r="L47" s="310"/>
      <c r="M47" s="27">
        <v>100000</v>
      </c>
    </row>
    <row r="48" spans="1:13" ht="30" customHeight="1">
      <c r="A48" s="372">
        <v>41</v>
      </c>
      <c r="B48" s="17" t="s">
        <v>487</v>
      </c>
      <c r="C48" s="16" t="s">
        <v>488</v>
      </c>
      <c r="D48" s="16">
        <v>515091944</v>
      </c>
      <c r="E48" s="17" t="s">
        <v>489</v>
      </c>
      <c r="F48" s="16" t="s">
        <v>490</v>
      </c>
      <c r="G48" s="15" t="s">
        <v>491</v>
      </c>
      <c r="H48" s="29" t="s">
        <v>19</v>
      </c>
      <c r="I48" s="29"/>
      <c r="J48" s="29"/>
      <c r="K48" s="29"/>
      <c r="L48" s="310"/>
      <c r="M48" s="27">
        <v>65000</v>
      </c>
    </row>
    <row r="49" spans="1:13" ht="30" customHeight="1">
      <c r="A49" s="372">
        <v>42</v>
      </c>
      <c r="B49" s="48" t="s">
        <v>492</v>
      </c>
      <c r="C49" s="44" t="s">
        <v>493</v>
      </c>
      <c r="D49" s="16">
        <v>510525261</v>
      </c>
      <c r="E49" s="17" t="s">
        <v>494</v>
      </c>
      <c r="F49" s="16"/>
      <c r="G49" s="15" t="s">
        <v>495</v>
      </c>
      <c r="H49" s="17"/>
      <c r="I49" s="17"/>
      <c r="J49" s="17"/>
      <c r="K49" s="17"/>
      <c r="L49" s="308"/>
      <c r="M49" s="27">
        <v>98400</v>
      </c>
    </row>
    <row r="50" spans="1:13" ht="30" customHeight="1">
      <c r="A50" s="372">
        <v>43</v>
      </c>
      <c r="B50" s="17" t="s">
        <v>496</v>
      </c>
      <c r="C50" s="16" t="s">
        <v>497</v>
      </c>
      <c r="D50" s="16">
        <v>517576759</v>
      </c>
      <c r="E50" s="17" t="s">
        <v>498</v>
      </c>
      <c r="F50" s="16" t="s">
        <v>229</v>
      </c>
      <c r="G50" s="49" t="s">
        <v>499</v>
      </c>
      <c r="H50" s="17"/>
      <c r="I50" s="17"/>
      <c r="J50" s="17"/>
      <c r="K50" s="17"/>
      <c r="L50" s="308"/>
      <c r="M50" s="27">
        <v>14760</v>
      </c>
    </row>
    <row r="51" spans="1:13" ht="16.5" customHeight="1">
      <c r="E51" s="2"/>
    </row>
    <row r="52" spans="1:13" ht="16.5" customHeight="1">
      <c r="E52" s="2"/>
    </row>
    <row r="53" spans="1:13" ht="16.5" customHeight="1">
      <c r="E53" s="2"/>
    </row>
    <row r="54" spans="1:13" ht="16.5" customHeight="1">
      <c r="E54" s="2"/>
    </row>
  </sheetData>
  <mergeCells count="27">
    <mergeCell ref="M4:M6"/>
    <mergeCell ref="B3:G3"/>
    <mergeCell ref="B4:B6"/>
    <mergeCell ref="C4:C6"/>
    <mergeCell ref="D4:D6"/>
    <mergeCell ref="B42:B43"/>
    <mergeCell ref="D42:D43"/>
    <mergeCell ref="E42:E43"/>
    <mergeCell ref="F42:F43"/>
    <mergeCell ref="F8:F10"/>
    <mergeCell ref="B8:B10"/>
    <mergeCell ref="D8:D10"/>
    <mergeCell ref="B2:H2"/>
    <mergeCell ref="A4:A6"/>
    <mergeCell ref="B31:B32"/>
    <mergeCell ref="F31:F32"/>
    <mergeCell ref="B18:B19"/>
    <mergeCell ref="F18:F19"/>
    <mergeCell ref="B12:B13"/>
    <mergeCell ref="D12:D13"/>
    <mergeCell ref="E12:E13"/>
    <mergeCell ref="E8:E10"/>
    <mergeCell ref="E4:E6"/>
    <mergeCell ref="F4:F6"/>
    <mergeCell ref="B7:L7"/>
    <mergeCell ref="G4:G6"/>
    <mergeCell ref="H4:L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workbookViewId="0">
      <selection activeCell="H3" sqref="H3"/>
    </sheetView>
  </sheetViews>
  <sheetFormatPr defaultColWidth="8.7109375" defaultRowHeight="16.5" customHeight="1"/>
  <cols>
    <col min="1" max="1" width="3.28515625" style="1" customWidth="1"/>
    <col min="2" max="2" width="23.5703125" style="2" customWidth="1"/>
    <col min="3" max="3" width="27.85546875" style="3" customWidth="1"/>
    <col min="4" max="4" width="20.85546875" style="3" customWidth="1"/>
    <col min="5" max="5" width="21.28515625" style="3" customWidth="1"/>
    <col min="6" max="6" width="19.7109375" style="3" customWidth="1"/>
    <col min="7" max="7" width="72.5703125" style="28" customWidth="1"/>
    <col min="8" max="8" width="11" style="2" customWidth="1"/>
    <col min="9" max="9" width="10.85546875" style="2" customWidth="1"/>
    <col min="10" max="10" width="13.85546875" style="2" customWidth="1"/>
    <col min="11" max="11" width="12" style="2" customWidth="1"/>
    <col min="12" max="12" width="15.140625" style="314" customWidth="1"/>
    <col min="13" max="13" width="16.7109375" style="2" customWidth="1"/>
    <col min="14" max="16384" width="8.7109375" style="2"/>
  </cols>
  <sheetData>
    <row r="1" spans="1:13" ht="32.25" customHeight="1">
      <c r="G1" s="127"/>
      <c r="H1" s="128"/>
      <c r="K1" s="6"/>
    </row>
    <row r="2" spans="1:13" s="8" customFormat="1" ht="18" customHeight="1">
      <c r="A2" s="7"/>
      <c r="B2" s="466" t="s">
        <v>686</v>
      </c>
      <c r="C2" s="466"/>
      <c r="D2" s="466"/>
      <c r="E2" s="466"/>
      <c r="F2" s="466"/>
      <c r="G2" s="466"/>
      <c r="H2" s="466"/>
      <c r="I2" s="466"/>
      <c r="J2" s="466"/>
      <c r="K2" s="466"/>
      <c r="L2" s="466"/>
      <c r="M2" s="466"/>
    </row>
    <row r="3" spans="1:13" s="8" customFormat="1" ht="21" customHeight="1">
      <c r="A3" s="7"/>
      <c r="B3" s="467" t="s">
        <v>0</v>
      </c>
      <c r="C3" s="467"/>
      <c r="D3" s="467"/>
      <c r="E3" s="467"/>
      <c r="F3" s="467"/>
      <c r="G3" s="467"/>
      <c r="L3" s="271"/>
    </row>
    <row r="4" spans="1:13" ht="13.5" customHeight="1">
      <c r="A4" s="468" t="s">
        <v>712</v>
      </c>
      <c r="B4" s="469" t="s">
        <v>1</v>
      </c>
      <c r="C4" s="461" t="s">
        <v>2</v>
      </c>
      <c r="D4" s="461" t="s">
        <v>9</v>
      </c>
      <c r="E4" s="461" t="s">
        <v>4</v>
      </c>
      <c r="F4" s="461" t="s">
        <v>5</v>
      </c>
      <c r="G4" s="440" t="s">
        <v>6</v>
      </c>
      <c r="H4" s="437" t="s">
        <v>7</v>
      </c>
      <c r="I4" s="438"/>
      <c r="J4" s="438"/>
      <c r="K4" s="438"/>
      <c r="L4" s="439"/>
      <c r="M4" s="434" t="s">
        <v>8</v>
      </c>
    </row>
    <row r="5" spans="1:13" ht="11.25" customHeight="1">
      <c r="A5" s="468"/>
      <c r="B5" s="469"/>
      <c r="C5" s="462"/>
      <c r="D5" s="462"/>
      <c r="E5" s="462"/>
      <c r="F5" s="462"/>
      <c r="G5" s="441"/>
      <c r="H5" s="443"/>
      <c r="I5" s="444"/>
      <c r="J5" s="444"/>
      <c r="K5" s="444"/>
      <c r="L5" s="445"/>
      <c r="M5" s="435"/>
    </row>
    <row r="6" spans="1:13" ht="34.5" customHeight="1">
      <c r="A6" s="468"/>
      <c r="B6" s="469"/>
      <c r="C6" s="463"/>
      <c r="D6" s="463"/>
      <c r="E6" s="463"/>
      <c r="F6" s="463"/>
      <c r="G6" s="442"/>
      <c r="H6" s="11" t="s">
        <v>10</v>
      </c>
      <c r="I6" s="11" t="s">
        <v>11</v>
      </c>
      <c r="J6" s="11" t="s">
        <v>12</v>
      </c>
      <c r="K6" s="11" t="s">
        <v>13</v>
      </c>
      <c r="L6" s="311" t="s">
        <v>14</v>
      </c>
      <c r="M6" s="436"/>
    </row>
    <row r="7" spans="1:13" ht="34.5" customHeight="1">
      <c r="B7" s="458"/>
      <c r="C7" s="459"/>
      <c r="D7" s="459"/>
      <c r="E7" s="459"/>
      <c r="F7" s="459"/>
      <c r="G7" s="459"/>
      <c r="H7" s="459"/>
      <c r="I7" s="459"/>
      <c r="J7" s="459"/>
      <c r="K7" s="459"/>
      <c r="L7" s="460"/>
      <c r="M7" s="359">
        <f>SUM(M8:M39)</f>
        <v>33717135.189999998</v>
      </c>
    </row>
    <row r="8" spans="1:13" ht="20.100000000000001" customHeight="1">
      <c r="A8" s="360">
        <v>1</v>
      </c>
      <c r="B8" s="465" t="s">
        <v>48</v>
      </c>
      <c r="C8" s="178" t="s">
        <v>49</v>
      </c>
      <c r="D8" s="464" t="s">
        <v>50</v>
      </c>
      <c r="E8" s="464" t="s">
        <v>51</v>
      </c>
      <c r="F8" s="464" t="s">
        <v>52</v>
      </c>
      <c r="G8" s="206" t="s">
        <v>53</v>
      </c>
      <c r="H8" s="207"/>
      <c r="I8" s="207"/>
      <c r="J8" s="207"/>
      <c r="K8" s="207" t="s">
        <v>19</v>
      </c>
      <c r="L8" s="207"/>
      <c r="M8" s="222">
        <v>3000000</v>
      </c>
    </row>
    <row r="9" spans="1:13" ht="20.100000000000001" customHeight="1">
      <c r="A9" s="360">
        <v>2</v>
      </c>
      <c r="B9" s="452"/>
      <c r="C9" s="73" t="s">
        <v>54</v>
      </c>
      <c r="D9" s="453"/>
      <c r="E9" s="453"/>
      <c r="F9" s="453"/>
      <c r="G9" s="209" t="s">
        <v>55</v>
      </c>
      <c r="H9" s="210"/>
      <c r="I9" s="210"/>
      <c r="J9" s="210"/>
      <c r="K9" s="210" t="s">
        <v>19</v>
      </c>
      <c r="L9" s="210"/>
      <c r="M9" s="223">
        <v>3000000</v>
      </c>
    </row>
    <row r="10" spans="1:13" ht="20.100000000000001" customHeight="1">
      <c r="A10" s="360">
        <v>3</v>
      </c>
      <c r="B10" s="452"/>
      <c r="C10" s="73" t="s">
        <v>56</v>
      </c>
      <c r="D10" s="453"/>
      <c r="E10" s="453"/>
      <c r="F10" s="453"/>
      <c r="G10" s="209" t="s">
        <v>57</v>
      </c>
      <c r="H10" s="210"/>
      <c r="I10" s="210"/>
      <c r="J10" s="210"/>
      <c r="K10" s="210" t="s">
        <v>19</v>
      </c>
      <c r="L10" s="210"/>
      <c r="M10" s="223">
        <v>500000</v>
      </c>
    </row>
    <row r="11" spans="1:13" ht="40.5" customHeight="1">
      <c r="A11" s="360">
        <v>4</v>
      </c>
      <c r="B11" s="452" t="s">
        <v>59</v>
      </c>
      <c r="C11" s="73" t="s">
        <v>60</v>
      </c>
      <c r="D11" s="453" t="s">
        <v>61</v>
      </c>
      <c r="E11" s="453" t="s">
        <v>51</v>
      </c>
      <c r="F11" s="453" t="s">
        <v>62</v>
      </c>
      <c r="G11" s="209" t="s">
        <v>63</v>
      </c>
      <c r="H11" s="210" t="s">
        <v>19</v>
      </c>
      <c r="I11" s="210"/>
      <c r="J11" s="210"/>
      <c r="K11" s="210" t="s">
        <v>19</v>
      </c>
      <c r="L11" s="210"/>
      <c r="M11" s="223">
        <v>1000000</v>
      </c>
    </row>
    <row r="12" spans="1:13" ht="45.75" customHeight="1">
      <c r="A12" s="360">
        <v>5</v>
      </c>
      <c r="B12" s="452"/>
      <c r="C12" s="73" t="s">
        <v>64</v>
      </c>
      <c r="D12" s="453"/>
      <c r="E12" s="453"/>
      <c r="F12" s="453"/>
      <c r="G12" s="209" t="s">
        <v>65</v>
      </c>
      <c r="H12" s="210" t="s">
        <v>19</v>
      </c>
      <c r="I12" s="210"/>
      <c r="J12" s="210"/>
      <c r="K12" s="210" t="s">
        <v>19</v>
      </c>
      <c r="L12" s="210"/>
      <c r="M12" s="223">
        <v>150000</v>
      </c>
    </row>
    <row r="13" spans="1:13" ht="42.75" customHeight="1">
      <c r="A13" s="360">
        <v>6</v>
      </c>
      <c r="B13" s="452" t="s">
        <v>68</v>
      </c>
      <c r="C13" s="73" t="s">
        <v>69</v>
      </c>
      <c r="D13" s="73" t="s">
        <v>70</v>
      </c>
      <c r="E13" s="453" t="s">
        <v>71</v>
      </c>
      <c r="F13" s="453" t="s">
        <v>72</v>
      </c>
      <c r="G13" s="209" t="s">
        <v>73</v>
      </c>
      <c r="H13" s="210" t="s">
        <v>19</v>
      </c>
      <c r="I13" s="210" t="s">
        <v>19</v>
      </c>
      <c r="J13" s="210" t="s">
        <v>19</v>
      </c>
      <c r="K13" s="210"/>
      <c r="L13" s="210"/>
      <c r="M13" s="368">
        <v>275000</v>
      </c>
    </row>
    <row r="14" spans="1:13" ht="42" customHeight="1">
      <c r="A14" s="360">
        <v>7</v>
      </c>
      <c r="B14" s="452"/>
      <c r="C14" s="73" t="s">
        <v>74</v>
      </c>
      <c r="D14" s="73" t="s">
        <v>75</v>
      </c>
      <c r="E14" s="453"/>
      <c r="F14" s="453"/>
      <c r="G14" s="209" t="s">
        <v>74</v>
      </c>
      <c r="H14" s="210" t="s">
        <v>19</v>
      </c>
      <c r="I14" s="210"/>
      <c r="J14" s="210"/>
      <c r="K14" s="210" t="s">
        <v>19</v>
      </c>
      <c r="L14" s="210"/>
      <c r="M14" s="223">
        <v>300000</v>
      </c>
    </row>
    <row r="15" spans="1:13" ht="38.25" customHeight="1">
      <c r="A15" s="360">
        <v>8</v>
      </c>
      <c r="B15" s="452" t="s">
        <v>76</v>
      </c>
      <c r="C15" s="73" t="s">
        <v>77</v>
      </c>
      <c r="D15" s="453" t="s">
        <v>78</v>
      </c>
      <c r="E15" s="453" t="s">
        <v>79</v>
      </c>
      <c r="F15" s="453" t="s">
        <v>80</v>
      </c>
      <c r="G15" s="209" t="s">
        <v>81</v>
      </c>
      <c r="H15" s="210"/>
      <c r="I15" s="210"/>
      <c r="J15" s="210"/>
      <c r="K15" s="210"/>
      <c r="L15" s="210"/>
      <c r="M15" s="223">
        <v>890000</v>
      </c>
    </row>
    <row r="16" spans="1:13" ht="29.25" customHeight="1">
      <c r="A16" s="360">
        <v>9</v>
      </c>
      <c r="B16" s="452"/>
      <c r="C16" s="73" t="s">
        <v>82</v>
      </c>
      <c r="D16" s="453"/>
      <c r="E16" s="453"/>
      <c r="F16" s="453"/>
      <c r="G16" s="209" t="s">
        <v>83</v>
      </c>
      <c r="H16" s="210" t="s">
        <v>19</v>
      </c>
      <c r="I16" s="210"/>
      <c r="J16" s="210"/>
      <c r="K16" s="210" t="s">
        <v>19</v>
      </c>
      <c r="L16" s="210"/>
      <c r="M16" s="223">
        <v>178287.84</v>
      </c>
    </row>
    <row r="17" spans="1:13" ht="51.75" customHeight="1">
      <c r="A17" s="360">
        <v>10</v>
      </c>
      <c r="B17" s="452"/>
      <c r="C17" s="73" t="s">
        <v>85</v>
      </c>
      <c r="D17" s="453"/>
      <c r="E17" s="453"/>
      <c r="F17" s="73" t="s">
        <v>86</v>
      </c>
      <c r="G17" s="209" t="s">
        <v>680</v>
      </c>
      <c r="H17" s="210" t="s">
        <v>19</v>
      </c>
      <c r="I17" s="210"/>
      <c r="J17" s="210"/>
      <c r="K17" s="210" t="s">
        <v>19</v>
      </c>
      <c r="L17" s="210"/>
      <c r="M17" s="223">
        <v>209243.87</v>
      </c>
    </row>
    <row r="18" spans="1:13" ht="72.75" customHeight="1">
      <c r="A18" s="360">
        <v>11</v>
      </c>
      <c r="B18" s="454"/>
      <c r="C18" s="193" t="s">
        <v>89</v>
      </c>
      <c r="D18" s="455"/>
      <c r="E18" s="455"/>
      <c r="F18" s="193" t="s">
        <v>80</v>
      </c>
      <c r="G18" s="214" t="s">
        <v>90</v>
      </c>
      <c r="H18" s="213"/>
      <c r="I18" s="213"/>
      <c r="J18" s="213"/>
      <c r="K18" s="213" t="s">
        <v>19</v>
      </c>
      <c r="L18" s="213"/>
      <c r="M18" s="224">
        <v>1523969.6</v>
      </c>
    </row>
    <row r="19" spans="1:13" ht="66" customHeight="1">
      <c r="A19" s="175">
        <v>12</v>
      </c>
      <c r="B19" s="220" t="s">
        <v>129</v>
      </c>
      <c r="C19" s="200" t="s">
        <v>130</v>
      </c>
      <c r="D19" s="200" t="s">
        <v>131</v>
      </c>
      <c r="E19" s="200" t="s">
        <v>132</v>
      </c>
      <c r="F19" s="200" t="s">
        <v>133</v>
      </c>
      <c r="G19" s="221" t="s">
        <v>134</v>
      </c>
      <c r="H19" s="203" t="s">
        <v>19</v>
      </c>
      <c r="I19" s="203" t="s">
        <v>19</v>
      </c>
      <c r="J19" s="202"/>
      <c r="K19" s="202"/>
      <c r="L19" s="201"/>
      <c r="M19" s="204">
        <v>3387800</v>
      </c>
    </row>
    <row r="20" spans="1:13" ht="48.75" customHeight="1">
      <c r="A20" s="361">
        <v>13</v>
      </c>
      <c r="B20" s="457" t="s">
        <v>679</v>
      </c>
      <c r="C20" s="180" t="s">
        <v>154</v>
      </c>
      <c r="D20" s="451" t="s">
        <v>155</v>
      </c>
      <c r="E20" s="451" t="s">
        <v>156</v>
      </c>
      <c r="F20" s="451" t="s">
        <v>157</v>
      </c>
      <c r="G20" s="218" t="s">
        <v>158</v>
      </c>
      <c r="H20" s="207" t="s">
        <v>19</v>
      </c>
      <c r="I20" s="207" t="s">
        <v>19</v>
      </c>
      <c r="J20" s="207"/>
      <c r="K20" s="207"/>
      <c r="L20" s="207"/>
      <c r="M20" s="183">
        <v>150000</v>
      </c>
    </row>
    <row r="21" spans="1:13" ht="52.5" customHeight="1">
      <c r="A21" s="361">
        <v>14</v>
      </c>
      <c r="B21" s="456"/>
      <c r="C21" s="187" t="s">
        <v>159</v>
      </c>
      <c r="D21" s="450"/>
      <c r="E21" s="450"/>
      <c r="F21" s="450"/>
      <c r="G21" s="211" t="s">
        <v>160</v>
      </c>
      <c r="H21" s="210" t="s">
        <v>19</v>
      </c>
      <c r="I21" s="210" t="s">
        <v>19</v>
      </c>
      <c r="J21" s="210"/>
      <c r="K21" s="210"/>
      <c r="L21" s="210"/>
      <c r="M21" s="190">
        <v>225000</v>
      </c>
    </row>
    <row r="22" spans="1:13" ht="65.25" customHeight="1">
      <c r="A22" s="362">
        <v>15</v>
      </c>
      <c r="B22" s="219" t="s">
        <v>161</v>
      </c>
      <c r="C22" s="195" t="s">
        <v>162</v>
      </c>
      <c r="D22" s="195" t="s">
        <v>163</v>
      </c>
      <c r="E22" s="195" t="s">
        <v>164</v>
      </c>
      <c r="F22" s="195" t="s">
        <v>157</v>
      </c>
      <c r="G22" s="212" t="s">
        <v>165</v>
      </c>
      <c r="H22" s="213" t="s">
        <v>19</v>
      </c>
      <c r="I22" s="213" t="s">
        <v>19</v>
      </c>
      <c r="J22" s="213"/>
      <c r="K22" s="213"/>
      <c r="L22" s="213"/>
      <c r="M22" s="198">
        <v>100000</v>
      </c>
    </row>
    <row r="23" spans="1:13" ht="39.75" customHeight="1">
      <c r="A23" s="175">
        <v>16</v>
      </c>
      <c r="B23" s="205" t="s">
        <v>236</v>
      </c>
      <c r="C23" s="180" t="s">
        <v>237</v>
      </c>
      <c r="D23" s="180"/>
      <c r="E23" s="178" t="s">
        <v>238</v>
      </c>
      <c r="F23" s="178" t="s">
        <v>450</v>
      </c>
      <c r="G23" s="206"/>
      <c r="H23" s="207"/>
      <c r="I23" s="206"/>
      <c r="J23" s="206"/>
      <c r="K23" s="206"/>
      <c r="L23" s="313"/>
      <c r="M23" s="183">
        <v>131108.88</v>
      </c>
    </row>
    <row r="24" spans="1:13" ht="40.5" customHeight="1">
      <c r="A24" s="175">
        <v>17</v>
      </c>
      <c r="B24" s="208" t="s">
        <v>240</v>
      </c>
      <c r="C24" s="187" t="s">
        <v>241</v>
      </c>
      <c r="D24" s="187" t="s">
        <v>242</v>
      </c>
      <c r="E24" s="73" t="s">
        <v>238</v>
      </c>
      <c r="F24" s="73"/>
      <c r="G24" s="209" t="s">
        <v>243</v>
      </c>
      <c r="H24" s="210"/>
      <c r="I24" s="210"/>
      <c r="J24" s="210"/>
      <c r="K24" s="210"/>
      <c r="L24" s="363" t="s">
        <v>244</v>
      </c>
      <c r="M24" s="190">
        <v>496725</v>
      </c>
    </row>
    <row r="25" spans="1:13" ht="47.25" customHeight="1">
      <c r="A25" s="175">
        <v>18</v>
      </c>
      <c r="B25" s="208" t="s">
        <v>291</v>
      </c>
      <c r="C25" s="187" t="s">
        <v>292</v>
      </c>
      <c r="D25" s="187"/>
      <c r="E25" s="73" t="s">
        <v>238</v>
      </c>
      <c r="F25" s="73" t="s">
        <v>416</v>
      </c>
      <c r="G25" s="209"/>
      <c r="H25" s="210"/>
      <c r="I25" s="210"/>
      <c r="J25" s="210"/>
      <c r="K25" s="210"/>
      <c r="L25" s="364"/>
      <c r="M25" s="190">
        <v>3600000</v>
      </c>
    </row>
    <row r="26" spans="1:13" ht="53.25" customHeight="1">
      <c r="A26" s="175">
        <v>19</v>
      </c>
      <c r="B26" s="225" t="s">
        <v>308</v>
      </c>
      <c r="C26" s="215" t="s">
        <v>309</v>
      </c>
      <c r="D26" s="215" t="s">
        <v>310</v>
      </c>
      <c r="E26" s="215" t="s">
        <v>311</v>
      </c>
      <c r="F26" s="215" t="s">
        <v>312</v>
      </c>
      <c r="G26" s="216" t="s">
        <v>313</v>
      </c>
      <c r="H26" s="217" t="s">
        <v>19</v>
      </c>
      <c r="I26" s="217"/>
      <c r="J26" s="217"/>
      <c r="K26" s="217" t="s">
        <v>19</v>
      </c>
      <c r="L26" s="365"/>
      <c r="M26" s="190">
        <v>140000</v>
      </c>
    </row>
    <row r="27" spans="1:13" ht="32.25" customHeight="1">
      <c r="A27" s="175">
        <v>20</v>
      </c>
      <c r="B27" s="456" t="s">
        <v>345</v>
      </c>
      <c r="C27" s="187" t="s">
        <v>346</v>
      </c>
      <c r="D27" s="450" t="s">
        <v>347</v>
      </c>
      <c r="E27" s="450" t="s">
        <v>348</v>
      </c>
      <c r="F27" s="450" t="s">
        <v>349</v>
      </c>
      <c r="G27" s="211" t="s">
        <v>350</v>
      </c>
      <c r="H27" s="210" t="s">
        <v>19</v>
      </c>
      <c r="I27" s="209"/>
      <c r="J27" s="209"/>
      <c r="K27" s="209"/>
      <c r="L27" s="363"/>
      <c r="M27" s="190">
        <v>345000</v>
      </c>
    </row>
    <row r="28" spans="1:13" ht="36.75" customHeight="1">
      <c r="A28" s="175">
        <v>21</v>
      </c>
      <c r="B28" s="456"/>
      <c r="C28" s="187" t="s">
        <v>351</v>
      </c>
      <c r="D28" s="450"/>
      <c r="E28" s="450"/>
      <c r="F28" s="450"/>
      <c r="G28" s="211" t="s">
        <v>352</v>
      </c>
      <c r="H28" s="210"/>
      <c r="I28" s="209"/>
      <c r="J28" s="209"/>
      <c r="K28" s="209"/>
      <c r="L28" s="363" t="s">
        <v>353</v>
      </c>
      <c r="M28" s="190">
        <v>15000</v>
      </c>
    </row>
    <row r="29" spans="1:13" ht="27" customHeight="1">
      <c r="A29" s="175">
        <v>22</v>
      </c>
      <c r="B29" s="456"/>
      <c r="C29" s="187" t="s">
        <v>354</v>
      </c>
      <c r="D29" s="450"/>
      <c r="E29" s="450"/>
      <c r="F29" s="450"/>
      <c r="G29" s="211" t="s">
        <v>355</v>
      </c>
      <c r="H29" s="210"/>
      <c r="I29" s="209"/>
      <c r="J29" s="209"/>
      <c r="K29" s="209"/>
      <c r="L29" s="363" t="s">
        <v>353</v>
      </c>
      <c r="M29" s="190">
        <v>25000</v>
      </c>
    </row>
    <row r="30" spans="1:13" ht="60" customHeight="1">
      <c r="A30" s="175">
        <v>23</v>
      </c>
      <c r="B30" s="199" t="s">
        <v>423</v>
      </c>
      <c r="C30" s="200" t="s">
        <v>424</v>
      </c>
      <c r="D30" s="200" t="s">
        <v>425</v>
      </c>
      <c r="E30" s="201" t="s">
        <v>426</v>
      </c>
      <c r="F30" s="201" t="s">
        <v>427</v>
      </c>
      <c r="G30" s="202" t="s">
        <v>428</v>
      </c>
      <c r="H30" s="203" t="s">
        <v>19</v>
      </c>
      <c r="I30" s="203" t="s">
        <v>19</v>
      </c>
      <c r="J30" s="203"/>
      <c r="K30" s="203" t="s">
        <v>19</v>
      </c>
      <c r="L30" s="366" t="s">
        <v>429</v>
      </c>
      <c r="M30" s="204">
        <v>1500000</v>
      </c>
    </row>
    <row r="31" spans="1:13" ht="44.25" customHeight="1">
      <c r="A31" s="174">
        <v>24</v>
      </c>
      <c r="B31" s="176" t="s">
        <v>603</v>
      </c>
      <c r="C31" s="177" t="s">
        <v>604</v>
      </c>
      <c r="D31" s="178"/>
      <c r="E31" s="179"/>
      <c r="F31" s="179"/>
      <c r="G31" s="180"/>
      <c r="H31" s="181"/>
      <c r="I31" s="181"/>
      <c r="J31" s="181"/>
      <c r="K31" s="182"/>
      <c r="L31" s="367"/>
      <c r="M31" s="183">
        <f>250000*11</f>
        <v>2750000</v>
      </c>
    </row>
    <row r="32" spans="1:13" ht="38.25" customHeight="1">
      <c r="A32" s="174">
        <v>25</v>
      </c>
      <c r="B32" s="184" t="s">
        <v>603</v>
      </c>
      <c r="C32" s="185" t="s">
        <v>605</v>
      </c>
      <c r="D32" s="73"/>
      <c r="E32" s="186"/>
      <c r="F32" s="186"/>
      <c r="G32" s="187"/>
      <c r="H32" s="188"/>
      <c r="I32" s="188"/>
      <c r="J32" s="188"/>
      <c r="K32" s="189"/>
      <c r="L32" s="357"/>
      <c r="M32" s="190">
        <v>675000</v>
      </c>
    </row>
    <row r="33" spans="1:13" ht="39" customHeight="1">
      <c r="A33" s="174">
        <v>26</v>
      </c>
      <c r="B33" s="184" t="s">
        <v>606</v>
      </c>
      <c r="C33" s="185" t="s">
        <v>607</v>
      </c>
      <c r="D33" s="73"/>
      <c r="E33" s="186"/>
      <c r="F33" s="186"/>
      <c r="G33" s="187"/>
      <c r="H33" s="188"/>
      <c r="I33" s="188"/>
      <c r="J33" s="188"/>
      <c r="K33" s="189"/>
      <c r="L33" s="357"/>
      <c r="M33" s="190">
        <v>400000</v>
      </c>
    </row>
    <row r="34" spans="1:13" ht="45.75" customHeight="1">
      <c r="A34" s="174">
        <v>27</v>
      </c>
      <c r="B34" s="184" t="s">
        <v>608</v>
      </c>
      <c r="C34" s="185" t="s">
        <v>609</v>
      </c>
      <c r="D34" s="73"/>
      <c r="E34" s="186"/>
      <c r="F34" s="186"/>
      <c r="G34" s="187"/>
      <c r="H34" s="188"/>
      <c r="I34" s="188"/>
      <c r="J34" s="188"/>
      <c r="K34" s="189"/>
      <c r="L34" s="357"/>
      <c r="M34" s="190">
        <v>3300000</v>
      </c>
    </row>
    <row r="35" spans="1:13" ht="33.75" customHeight="1">
      <c r="A35" s="174">
        <v>28</v>
      </c>
      <c r="B35" s="184" t="s">
        <v>606</v>
      </c>
      <c r="C35" s="185" t="s">
        <v>610</v>
      </c>
      <c r="D35" s="73"/>
      <c r="E35" s="186"/>
      <c r="F35" s="186"/>
      <c r="G35" s="187"/>
      <c r="H35" s="188"/>
      <c r="I35" s="188"/>
      <c r="J35" s="188"/>
      <c r="K35" s="189"/>
      <c r="L35" s="357"/>
      <c r="M35" s="190">
        <v>400000</v>
      </c>
    </row>
    <row r="36" spans="1:13" ht="37.5" customHeight="1">
      <c r="A36" s="174">
        <v>29</v>
      </c>
      <c r="B36" s="184" t="s">
        <v>611</v>
      </c>
      <c r="C36" s="185" t="s">
        <v>612</v>
      </c>
      <c r="D36" s="73"/>
      <c r="E36" s="186"/>
      <c r="F36" s="186"/>
      <c r="G36" s="187"/>
      <c r="H36" s="188"/>
      <c r="I36" s="188"/>
      <c r="J36" s="188"/>
      <c r="K36" s="189"/>
      <c r="L36" s="357"/>
      <c r="M36" s="190">
        <v>400000</v>
      </c>
    </row>
    <row r="37" spans="1:13" ht="29.25" customHeight="1">
      <c r="A37" s="174">
        <v>30</v>
      </c>
      <c r="B37" s="184" t="s">
        <v>613</v>
      </c>
      <c r="C37" s="185" t="s">
        <v>614</v>
      </c>
      <c r="D37" s="73"/>
      <c r="E37" s="186"/>
      <c r="F37" s="186"/>
      <c r="G37" s="187"/>
      <c r="H37" s="188"/>
      <c r="I37" s="188"/>
      <c r="J37" s="188"/>
      <c r="K37" s="189"/>
      <c r="L37" s="357"/>
      <c r="M37" s="190">
        <v>400000</v>
      </c>
    </row>
    <row r="38" spans="1:13" ht="36" customHeight="1">
      <c r="A38" s="174">
        <v>31</v>
      </c>
      <c r="B38" s="184" t="s">
        <v>615</v>
      </c>
      <c r="C38" s="185" t="s">
        <v>616</v>
      </c>
      <c r="D38" s="73"/>
      <c r="E38" s="186"/>
      <c r="F38" s="186"/>
      <c r="G38" s="187"/>
      <c r="H38" s="188"/>
      <c r="I38" s="188"/>
      <c r="J38" s="188"/>
      <c r="K38" s="189"/>
      <c r="L38" s="357"/>
      <c r="M38" s="190">
        <v>4000000</v>
      </c>
    </row>
    <row r="39" spans="1:13" ht="36" customHeight="1">
      <c r="A39" s="174">
        <v>32</v>
      </c>
      <c r="B39" s="191" t="s">
        <v>617</v>
      </c>
      <c r="C39" s="192" t="s">
        <v>618</v>
      </c>
      <c r="D39" s="193"/>
      <c r="E39" s="194"/>
      <c r="F39" s="194"/>
      <c r="G39" s="195"/>
      <c r="H39" s="196"/>
      <c r="I39" s="196"/>
      <c r="J39" s="196"/>
      <c r="K39" s="197"/>
      <c r="L39" s="358"/>
      <c r="M39" s="198">
        <v>250000</v>
      </c>
    </row>
    <row r="40" spans="1:13" ht="16.5" customHeight="1">
      <c r="E40" s="2"/>
    </row>
    <row r="41" spans="1:13" ht="16.5" customHeight="1">
      <c r="E41" s="2"/>
    </row>
  </sheetData>
  <mergeCells count="35">
    <mergeCell ref="B2:M2"/>
    <mergeCell ref="M4:M6"/>
    <mergeCell ref="B3:G3"/>
    <mergeCell ref="A4:A6"/>
    <mergeCell ref="B4:B6"/>
    <mergeCell ref="C4:C6"/>
    <mergeCell ref="E4:E6"/>
    <mergeCell ref="F4:F6"/>
    <mergeCell ref="G4:G6"/>
    <mergeCell ref="H4:L5"/>
    <mergeCell ref="B7:L7"/>
    <mergeCell ref="D4:D6"/>
    <mergeCell ref="F8:F10"/>
    <mergeCell ref="B11:B12"/>
    <mergeCell ref="D11:D12"/>
    <mergeCell ref="E11:E12"/>
    <mergeCell ref="B8:B10"/>
    <mergeCell ref="D8:D10"/>
    <mergeCell ref="E8:E10"/>
    <mergeCell ref="F11:F12"/>
    <mergeCell ref="F27:F29"/>
    <mergeCell ref="F20:F21"/>
    <mergeCell ref="B13:B14"/>
    <mergeCell ref="E13:E14"/>
    <mergeCell ref="F13:F14"/>
    <mergeCell ref="F15:F16"/>
    <mergeCell ref="B15:B18"/>
    <mergeCell ref="D15:D18"/>
    <mergeCell ref="E15:E18"/>
    <mergeCell ref="B27:B29"/>
    <mergeCell ref="D27:D29"/>
    <mergeCell ref="B20:B21"/>
    <mergeCell ref="D20:D21"/>
    <mergeCell ref="E20:E21"/>
    <mergeCell ref="E27:E2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43"/>
  <sheetViews>
    <sheetView workbookViewId="0">
      <pane xSplit="6" ySplit="5" topLeftCell="G6" activePane="bottomRight" state="frozen"/>
      <selection pane="topRight" activeCell="G1" sqref="G1"/>
      <selection pane="bottomLeft" activeCell="A6" sqref="A6"/>
      <selection pane="bottomRight" activeCell="K3" sqref="K3:K5"/>
    </sheetView>
  </sheetViews>
  <sheetFormatPr defaultColWidth="8.7109375" defaultRowHeight="16.5" customHeight="1"/>
  <cols>
    <col min="1" max="1" width="1.42578125" style="50" customWidth="1"/>
    <col min="2" max="2" width="50.85546875" style="50" customWidth="1"/>
    <col min="3" max="3" width="32.5703125" style="51" customWidth="1"/>
    <col min="4" max="4" width="12.28515625" style="51" customWidth="1"/>
    <col min="5" max="5" width="60" style="50" customWidth="1"/>
    <col min="6" max="6" width="15.42578125" style="50" customWidth="1"/>
    <col min="7" max="7" width="16" style="51" customWidth="1"/>
    <col min="8" max="8" width="17" style="51" customWidth="1"/>
    <col min="9" max="9" width="50.5703125" style="50" customWidth="1"/>
    <col min="10" max="10" width="42.7109375" style="50" customWidth="1"/>
    <col min="11" max="11" width="45.42578125" style="50" customWidth="1"/>
    <col min="12" max="12" width="42.85546875" style="51" customWidth="1"/>
    <col min="13" max="13" width="41.140625" style="51" customWidth="1"/>
    <col min="14" max="14" width="38.7109375" style="51" customWidth="1"/>
    <col min="15" max="15" width="26.28515625" style="51" customWidth="1"/>
    <col min="16" max="16" width="30" style="51" customWidth="1"/>
    <col min="17" max="17" width="25" style="51" customWidth="1"/>
    <col min="18" max="18" width="3.42578125" style="51" customWidth="1"/>
    <col min="19" max="19" width="34.140625" style="50" customWidth="1"/>
    <col min="20" max="20" width="9.5703125" style="50" customWidth="1"/>
    <col min="21" max="21" width="13.42578125" style="50" customWidth="1"/>
    <col min="22" max="22" width="12.140625" style="50" customWidth="1"/>
    <col min="23" max="23" width="13" style="50" customWidth="1"/>
    <col min="24" max="24" width="13.42578125" style="50" customWidth="1"/>
    <col min="25" max="25" width="12.140625" style="50" customWidth="1"/>
    <col min="26" max="26" width="7.5703125" style="50" customWidth="1"/>
    <col min="27" max="27" width="13.7109375" style="50" customWidth="1"/>
    <col min="28" max="28" width="14.28515625" style="50" customWidth="1"/>
    <col min="29" max="16384" width="8.7109375" style="50"/>
  </cols>
  <sheetData>
    <row r="1" spans="1:23" ht="32.25" customHeight="1">
      <c r="C1" s="490" t="s">
        <v>508</v>
      </c>
      <c r="D1" s="490"/>
      <c r="E1" s="490"/>
      <c r="F1" s="490"/>
      <c r="G1" s="490"/>
      <c r="H1" s="490"/>
      <c r="O1" s="470"/>
      <c r="P1" s="470"/>
      <c r="Q1" s="470"/>
    </row>
    <row r="2" spans="1:23" ht="7.5" customHeight="1"/>
    <row r="3" spans="1:23" ht="28.5" customHeight="1">
      <c r="B3" s="461" t="s">
        <v>509</v>
      </c>
      <c r="C3" s="461" t="s">
        <v>2</v>
      </c>
      <c r="D3" s="461" t="s">
        <v>510</v>
      </c>
      <c r="E3" s="52" t="s">
        <v>6</v>
      </c>
      <c r="F3" s="497" t="s">
        <v>511</v>
      </c>
      <c r="G3" s="498"/>
      <c r="H3" s="499"/>
      <c r="I3" s="496" t="s">
        <v>512</v>
      </c>
      <c r="J3" s="461" t="s">
        <v>513</v>
      </c>
      <c r="K3" s="531" t="s">
        <v>514</v>
      </c>
      <c r="L3" s="531" t="s">
        <v>515</v>
      </c>
      <c r="M3" s="531" t="s">
        <v>516</v>
      </c>
      <c r="N3" s="434" t="s">
        <v>517</v>
      </c>
      <c r="O3" s="434" t="s">
        <v>731</v>
      </c>
      <c r="P3" s="434" t="s">
        <v>518</v>
      </c>
      <c r="Q3" s="437" t="s">
        <v>519</v>
      </c>
    </row>
    <row r="4" spans="1:23" ht="28.5" customHeight="1">
      <c r="B4" s="462"/>
      <c r="C4" s="462"/>
      <c r="D4" s="462"/>
      <c r="E4" s="13"/>
      <c r="F4" s="13" t="s">
        <v>520</v>
      </c>
      <c r="G4" s="12" t="s">
        <v>521</v>
      </c>
      <c r="H4" s="12" t="s">
        <v>522</v>
      </c>
      <c r="I4" s="496"/>
      <c r="J4" s="462"/>
      <c r="K4" s="532"/>
      <c r="L4" s="532"/>
      <c r="M4" s="532"/>
      <c r="N4" s="435"/>
      <c r="O4" s="435"/>
      <c r="P4" s="435"/>
      <c r="Q4" s="443"/>
      <c r="R4" s="133"/>
      <c r="S4" s="54"/>
      <c r="T4" s="54"/>
    </row>
    <row r="5" spans="1:23" ht="15" customHeight="1">
      <c r="B5" s="463"/>
      <c r="C5" s="463"/>
      <c r="D5" s="463"/>
      <c r="E5" s="55"/>
      <c r="F5" s="55"/>
      <c r="G5" s="14"/>
      <c r="H5" s="14"/>
      <c r="I5" s="496"/>
      <c r="J5" s="462"/>
      <c r="K5" s="532"/>
      <c r="L5" s="533"/>
      <c r="M5" s="533"/>
      <c r="N5" s="436"/>
      <c r="O5" s="436"/>
      <c r="P5" s="436"/>
      <c r="Q5" s="492"/>
      <c r="R5" s="133"/>
      <c r="S5" s="54"/>
      <c r="T5" s="54"/>
    </row>
    <row r="6" spans="1:23" s="54" customFormat="1" ht="21.75" customHeight="1">
      <c r="B6" s="56"/>
      <c r="C6" s="57"/>
      <c r="D6" s="57"/>
      <c r="E6" s="57"/>
      <c r="F6" s="403">
        <f>SUM(F8:F84)</f>
        <v>45966114.07</v>
      </c>
      <c r="G6" s="58">
        <f>SUM(G8:G84)</f>
        <v>12588978.879999999</v>
      </c>
      <c r="H6" s="404">
        <f>SUM(H8:H84)</f>
        <v>33717135.189999998</v>
      </c>
      <c r="I6" s="59"/>
      <c r="J6" s="59"/>
      <c r="K6" s="59"/>
      <c r="L6" s="60"/>
      <c r="M6" s="60"/>
      <c r="N6" s="60"/>
      <c r="O6" s="60"/>
      <c r="P6" s="60"/>
      <c r="Q6" s="60"/>
      <c r="R6" s="133"/>
      <c r="T6" s="509" t="s">
        <v>523</v>
      </c>
      <c r="U6" s="509"/>
      <c r="V6" s="509"/>
      <c r="W6" s="509"/>
    </row>
    <row r="7" spans="1:23" s="54" customFormat="1" ht="18.75" customHeight="1">
      <c r="B7" s="476" t="s">
        <v>523</v>
      </c>
      <c r="C7" s="476"/>
      <c r="D7" s="476"/>
      <c r="E7" s="476"/>
      <c r="F7" s="476"/>
      <c r="G7" s="476"/>
      <c r="H7" s="476"/>
      <c r="I7" s="476"/>
      <c r="J7" s="62"/>
      <c r="K7" s="62"/>
      <c r="L7" s="61"/>
      <c r="M7" s="61"/>
      <c r="N7" s="61"/>
      <c r="O7" s="61"/>
      <c r="P7" s="61"/>
      <c r="Q7" s="131"/>
      <c r="R7" s="133"/>
      <c r="T7" s="510"/>
      <c r="U7" s="510"/>
      <c r="V7" s="510"/>
      <c r="W7" s="510"/>
    </row>
    <row r="8" spans="1:23" s="54" customFormat="1" ht="37.5" customHeight="1">
      <c r="B8" s="84" t="s">
        <v>174</v>
      </c>
      <c r="C8" s="86" t="s">
        <v>175</v>
      </c>
      <c r="D8" s="86" t="s">
        <v>524</v>
      </c>
      <c r="E8" s="405" t="s">
        <v>178</v>
      </c>
      <c r="F8" s="87">
        <v>50000</v>
      </c>
      <c r="G8" s="87">
        <v>50000</v>
      </c>
      <c r="H8" s="86" t="s">
        <v>528</v>
      </c>
      <c r="I8" s="88" t="s">
        <v>525</v>
      </c>
      <c r="J8" s="122" t="s">
        <v>654</v>
      </c>
      <c r="K8" s="89" t="s">
        <v>526</v>
      </c>
      <c r="L8" s="86" t="s">
        <v>526</v>
      </c>
      <c r="M8" s="86" t="s">
        <v>527</v>
      </c>
      <c r="N8" s="86" t="s">
        <v>528</v>
      </c>
      <c r="O8" s="86" t="s">
        <v>529</v>
      </c>
      <c r="P8" s="86" t="s">
        <v>216</v>
      </c>
      <c r="Q8" s="86" t="s">
        <v>217</v>
      </c>
      <c r="R8" s="134"/>
      <c r="T8" s="138" t="s">
        <v>664</v>
      </c>
      <c r="U8" s="139" t="s">
        <v>659</v>
      </c>
      <c r="V8" s="139" t="s">
        <v>660</v>
      </c>
      <c r="W8" s="140" t="s">
        <v>661</v>
      </c>
    </row>
    <row r="9" spans="1:23" s="54" customFormat="1" ht="29.25" customHeight="1">
      <c r="B9" s="90" t="s">
        <v>203</v>
      </c>
      <c r="C9" s="86" t="s">
        <v>204</v>
      </c>
      <c r="D9" s="86" t="s">
        <v>530</v>
      </c>
      <c r="E9" s="405" t="s">
        <v>207</v>
      </c>
      <c r="F9" s="87">
        <v>200000</v>
      </c>
      <c r="G9" s="87">
        <v>200000</v>
      </c>
      <c r="H9" s="86" t="s">
        <v>528</v>
      </c>
      <c r="I9" s="88" t="s">
        <v>525</v>
      </c>
      <c r="J9" s="122" t="s">
        <v>655</v>
      </c>
      <c r="K9" s="89" t="s">
        <v>526</v>
      </c>
      <c r="L9" s="86" t="s">
        <v>526</v>
      </c>
      <c r="M9" s="86" t="s">
        <v>527</v>
      </c>
      <c r="N9" s="86" t="s">
        <v>528</v>
      </c>
      <c r="O9" s="86" t="s">
        <v>529</v>
      </c>
      <c r="P9" s="86" t="s">
        <v>216</v>
      </c>
      <c r="Q9" s="86" t="s">
        <v>217</v>
      </c>
      <c r="R9" s="133"/>
      <c r="S9" s="330" t="s">
        <v>525</v>
      </c>
      <c r="T9" s="263">
        <v>8</v>
      </c>
      <c r="U9" s="264"/>
      <c r="V9" s="264"/>
      <c r="W9" s="265"/>
    </row>
    <row r="10" spans="1:23" s="54" customFormat="1" ht="33.75" customHeight="1">
      <c r="B10" s="91" t="s">
        <v>492</v>
      </c>
      <c r="C10" s="132" t="s">
        <v>493</v>
      </c>
      <c r="D10" s="86" t="s">
        <v>524</v>
      </c>
      <c r="E10" s="405" t="s">
        <v>531</v>
      </c>
      <c r="F10" s="92">
        <v>98400</v>
      </c>
      <c r="G10" s="92">
        <v>98400</v>
      </c>
      <c r="H10" s="86" t="s">
        <v>528</v>
      </c>
      <c r="I10" s="88" t="s">
        <v>525</v>
      </c>
      <c r="J10" s="122" t="s">
        <v>656</v>
      </c>
      <c r="K10" s="89" t="s">
        <v>526</v>
      </c>
      <c r="L10" s="86" t="s">
        <v>526</v>
      </c>
      <c r="M10" s="86" t="s">
        <v>527</v>
      </c>
      <c r="N10" s="86" t="s">
        <v>528</v>
      </c>
      <c r="O10" s="86" t="s">
        <v>529</v>
      </c>
      <c r="P10" s="86" t="s">
        <v>216</v>
      </c>
      <c r="Q10" s="86" t="s">
        <v>217</v>
      </c>
      <c r="R10" s="133"/>
      <c r="S10" s="331" t="s">
        <v>532</v>
      </c>
      <c r="T10" s="263">
        <v>26</v>
      </c>
      <c r="U10" s="264"/>
      <c r="V10" s="264"/>
      <c r="W10" s="265"/>
    </row>
    <row r="11" spans="1:23" s="54" customFormat="1" ht="32.25" customHeight="1">
      <c r="B11" s="93" t="s">
        <v>496</v>
      </c>
      <c r="C11" s="86" t="s">
        <v>497</v>
      </c>
      <c r="D11" s="86" t="s">
        <v>524</v>
      </c>
      <c r="E11" s="406" t="s">
        <v>499</v>
      </c>
      <c r="F11" s="92">
        <v>14760</v>
      </c>
      <c r="G11" s="92">
        <v>14760</v>
      </c>
      <c r="H11" s="86" t="s">
        <v>528</v>
      </c>
      <c r="I11" s="88" t="s">
        <v>525</v>
      </c>
      <c r="J11" s="122" t="s">
        <v>656</v>
      </c>
      <c r="K11" s="89" t="s">
        <v>526</v>
      </c>
      <c r="L11" s="86" t="s">
        <v>526</v>
      </c>
      <c r="M11" s="86" t="s">
        <v>527</v>
      </c>
      <c r="N11" s="86" t="s">
        <v>528</v>
      </c>
      <c r="O11" s="86" t="s">
        <v>529</v>
      </c>
      <c r="P11" s="86" t="s">
        <v>216</v>
      </c>
      <c r="Q11" s="86" t="s">
        <v>217</v>
      </c>
      <c r="R11" s="133"/>
      <c r="S11" s="332" t="s">
        <v>533</v>
      </c>
      <c r="T11" s="263">
        <v>3</v>
      </c>
      <c r="U11" s="266"/>
      <c r="V11" s="266">
        <f>105102.5+104806</f>
        <v>209908.5</v>
      </c>
      <c r="W11" s="267">
        <v>1302390.3400000001</v>
      </c>
    </row>
    <row r="12" spans="1:23" s="54" customFormat="1" ht="40.5" customHeight="1">
      <c r="B12" s="90" t="s">
        <v>432</v>
      </c>
      <c r="C12" s="86" t="s">
        <v>433</v>
      </c>
      <c r="D12" s="86" t="s">
        <v>435</v>
      </c>
      <c r="E12" s="405" t="s">
        <v>436</v>
      </c>
      <c r="F12" s="94">
        <v>300000</v>
      </c>
      <c r="G12" s="94">
        <v>300000</v>
      </c>
      <c r="H12" s="86" t="s">
        <v>528</v>
      </c>
      <c r="I12" s="88" t="s">
        <v>525</v>
      </c>
      <c r="J12" s="122" t="s">
        <v>534</v>
      </c>
      <c r="K12" s="89" t="s">
        <v>526</v>
      </c>
      <c r="L12" s="86" t="s">
        <v>526</v>
      </c>
      <c r="M12" s="86" t="s">
        <v>527</v>
      </c>
      <c r="N12" s="86" t="s">
        <v>528</v>
      </c>
      <c r="O12" s="86" t="s">
        <v>529</v>
      </c>
      <c r="P12" s="86" t="s">
        <v>216</v>
      </c>
      <c r="Q12" s="86" t="s">
        <v>217</v>
      </c>
      <c r="R12" s="135"/>
      <c r="S12" s="333" t="s">
        <v>535</v>
      </c>
      <c r="T12" s="263">
        <v>0</v>
      </c>
      <c r="U12" s="266"/>
      <c r="V12" s="266"/>
      <c r="W12" s="267"/>
    </row>
    <row r="13" spans="1:23" s="54" customFormat="1" ht="26.25" customHeight="1">
      <c r="B13" s="93" t="s">
        <v>480</v>
      </c>
      <c r="C13" s="86" t="s">
        <v>536</v>
      </c>
      <c r="D13" s="86" t="s">
        <v>537</v>
      </c>
      <c r="E13" s="405" t="s">
        <v>485</v>
      </c>
      <c r="F13" s="92">
        <v>100000</v>
      </c>
      <c r="G13" s="92">
        <v>100000</v>
      </c>
      <c r="H13" s="86" t="s">
        <v>528</v>
      </c>
      <c r="I13" s="88" t="s">
        <v>525</v>
      </c>
      <c r="J13" s="122" t="s">
        <v>486</v>
      </c>
      <c r="K13" s="89" t="s">
        <v>526</v>
      </c>
      <c r="L13" s="86" t="s">
        <v>526</v>
      </c>
      <c r="M13" s="86" t="s">
        <v>527</v>
      </c>
      <c r="N13" s="86" t="s">
        <v>528</v>
      </c>
      <c r="O13" s="86" t="s">
        <v>529</v>
      </c>
      <c r="P13" s="86" t="s">
        <v>216</v>
      </c>
      <c r="Q13" s="86" t="s">
        <v>217</v>
      </c>
      <c r="R13" s="136"/>
      <c r="S13" s="334" t="s">
        <v>538</v>
      </c>
      <c r="T13" s="263">
        <v>2</v>
      </c>
      <c r="U13" s="266"/>
      <c r="V13" s="266"/>
      <c r="W13" s="267"/>
    </row>
    <row r="14" spans="1:23" s="54" customFormat="1" ht="36" customHeight="1">
      <c r="B14" s="93" t="s">
        <v>487</v>
      </c>
      <c r="C14" s="86" t="s">
        <v>539</v>
      </c>
      <c r="D14" s="86"/>
      <c r="E14" s="405" t="s">
        <v>491</v>
      </c>
      <c r="F14" s="92">
        <v>65000</v>
      </c>
      <c r="G14" s="92">
        <v>65000</v>
      </c>
      <c r="H14" s="86" t="s">
        <v>528</v>
      </c>
      <c r="I14" s="88" t="s">
        <v>525</v>
      </c>
      <c r="J14" s="122" t="s">
        <v>540</v>
      </c>
      <c r="K14" s="89" t="s">
        <v>526</v>
      </c>
      <c r="L14" s="86" t="s">
        <v>526</v>
      </c>
      <c r="M14" s="86" t="s">
        <v>527</v>
      </c>
      <c r="N14" s="86" t="s">
        <v>528</v>
      </c>
      <c r="O14" s="86" t="s">
        <v>529</v>
      </c>
      <c r="P14" s="86" t="s">
        <v>216</v>
      </c>
      <c r="Q14" s="86" t="s">
        <v>217</v>
      </c>
      <c r="R14" s="136"/>
      <c r="S14" s="334" t="s">
        <v>658</v>
      </c>
      <c r="T14" s="263">
        <v>3</v>
      </c>
      <c r="U14" s="266">
        <v>608500</v>
      </c>
      <c r="V14" s="266"/>
      <c r="W14" s="267"/>
    </row>
    <row r="15" spans="1:23" s="54" customFormat="1" ht="31.5" customHeight="1">
      <c r="B15" s="96" t="s">
        <v>541</v>
      </c>
      <c r="C15" s="132" t="s">
        <v>542</v>
      </c>
      <c r="D15" s="86" t="s">
        <v>543</v>
      </c>
      <c r="E15" s="405" t="s">
        <v>136</v>
      </c>
      <c r="F15" s="87">
        <v>297000</v>
      </c>
      <c r="G15" s="87">
        <v>37000</v>
      </c>
      <c r="H15" s="86" t="s">
        <v>528</v>
      </c>
      <c r="I15" s="88" t="s">
        <v>525</v>
      </c>
      <c r="J15" s="85" t="s">
        <v>144</v>
      </c>
      <c r="K15" s="89"/>
      <c r="L15" s="86" t="s">
        <v>526</v>
      </c>
      <c r="M15" s="86" t="s">
        <v>527</v>
      </c>
      <c r="N15" s="86" t="s">
        <v>528</v>
      </c>
      <c r="O15" s="86" t="s">
        <v>529</v>
      </c>
      <c r="P15" s="86" t="s">
        <v>216</v>
      </c>
      <c r="Q15" s="86" t="s">
        <v>217</v>
      </c>
      <c r="R15" s="135"/>
      <c r="S15" s="329" t="s">
        <v>652</v>
      </c>
      <c r="T15" s="263">
        <v>1</v>
      </c>
      <c r="U15" s="266"/>
      <c r="V15" s="266"/>
      <c r="W15" s="267"/>
    </row>
    <row r="16" spans="1:23" s="54" customFormat="1" ht="30" customHeight="1">
      <c r="A16" s="493"/>
      <c r="B16" s="474" t="s">
        <v>179</v>
      </c>
      <c r="C16" s="98" t="s">
        <v>180</v>
      </c>
      <c r="D16" s="98" t="s">
        <v>185</v>
      </c>
      <c r="E16" s="407" t="s">
        <v>180</v>
      </c>
      <c r="F16" s="99">
        <v>100000</v>
      </c>
      <c r="G16" s="99">
        <v>100000</v>
      </c>
      <c r="H16" s="98" t="s">
        <v>528</v>
      </c>
      <c r="I16" s="101" t="s">
        <v>532</v>
      </c>
      <c r="J16" s="98" t="s">
        <v>526</v>
      </c>
      <c r="K16" s="97" t="s">
        <v>544</v>
      </c>
      <c r="L16" s="98" t="s">
        <v>526</v>
      </c>
      <c r="M16" s="98" t="s">
        <v>527</v>
      </c>
      <c r="N16" s="98" t="s">
        <v>528</v>
      </c>
      <c r="O16" s="98" t="s">
        <v>529</v>
      </c>
      <c r="P16" s="98" t="s">
        <v>216</v>
      </c>
      <c r="Q16" s="98" t="s">
        <v>217</v>
      </c>
      <c r="R16" s="517"/>
      <c r="T16" s="268">
        <f>SUM(T9:T15)</f>
        <v>43</v>
      </c>
      <c r="U16" s="269">
        <f>SUM(U9:U15)</f>
        <v>608500</v>
      </c>
      <c r="V16" s="269">
        <f t="shared" ref="V16:W16" si="0">SUM(V9:V15)</f>
        <v>209908.5</v>
      </c>
      <c r="W16" s="270">
        <f t="shared" si="0"/>
        <v>1302390.3400000001</v>
      </c>
    </row>
    <row r="17" spans="1:23" s="54" customFormat="1" ht="30" customHeight="1">
      <c r="A17" s="493"/>
      <c r="B17" s="475"/>
      <c r="C17" s="98" t="s">
        <v>184</v>
      </c>
      <c r="D17" s="98" t="s">
        <v>185</v>
      </c>
      <c r="E17" s="407" t="s">
        <v>184</v>
      </c>
      <c r="F17" s="99">
        <v>150000</v>
      </c>
      <c r="G17" s="99">
        <v>150000</v>
      </c>
      <c r="H17" s="98" t="s">
        <v>528</v>
      </c>
      <c r="I17" s="101" t="s">
        <v>532</v>
      </c>
      <c r="J17" s="98" t="s">
        <v>526</v>
      </c>
      <c r="K17" s="97" t="s">
        <v>186</v>
      </c>
      <c r="L17" s="98" t="s">
        <v>526</v>
      </c>
      <c r="M17" s="98" t="s">
        <v>527</v>
      </c>
      <c r="N17" s="98" t="s">
        <v>528</v>
      </c>
      <c r="O17" s="98" t="s">
        <v>529</v>
      </c>
      <c r="P17" s="98" t="s">
        <v>216</v>
      </c>
      <c r="Q17" s="98" t="s">
        <v>217</v>
      </c>
      <c r="R17" s="517"/>
      <c r="U17" s="511">
        <f>SUM(U16:W16)</f>
        <v>2120798.84</v>
      </c>
      <c r="V17" s="513"/>
      <c r="W17" s="513"/>
    </row>
    <row r="18" spans="1:23" s="54" customFormat="1" ht="30" customHeight="1">
      <c r="B18" s="102" t="s">
        <v>196</v>
      </c>
      <c r="C18" s="98" t="s">
        <v>197</v>
      </c>
      <c r="D18" s="98" t="s">
        <v>272</v>
      </c>
      <c r="E18" s="407" t="s">
        <v>200</v>
      </c>
      <c r="F18" s="99">
        <v>200000</v>
      </c>
      <c r="G18" s="99">
        <v>200000</v>
      </c>
      <c r="H18" s="98" t="s">
        <v>528</v>
      </c>
      <c r="I18" s="101" t="s">
        <v>532</v>
      </c>
      <c r="J18" s="98" t="s">
        <v>526</v>
      </c>
      <c r="K18" s="123" t="s">
        <v>545</v>
      </c>
      <c r="L18" s="98" t="s">
        <v>526</v>
      </c>
      <c r="M18" s="98" t="s">
        <v>527</v>
      </c>
      <c r="N18" s="98" t="s">
        <v>528</v>
      </c>
      <c r="O18" s="98" t="s">
        <v>529</v>
      </c>
      <c r="P18" s="98" t="s">
        <v>216</v>
      </c>
      <c r="Q18" s="98" t="s">
        <v>217</v>
      </c>
      <c r="R18" s="135"/>
    </row>
    <row r="19" spans="1:23" s="54" customFormat="1" ht="30" customHeight="1">
      <c r="B19" s="102" t="s">
        <v>226</v>
      </c>
      <c r="C19" s="98" t="s">
        <v>227</v>
      </c>
      <c r="D19" s="98" t="s">
        <v>229</v>
      </c>
      <c r="E19" s="407" t="s">
        <v>230</v>
      </c>
      <c r="F19" s="103">
        <v>80000</v>
      </c>
      <c r="G19" s="103">
        <v>80000</v>
      </c>
      <c r="H19" s="98" t="s">
        <v>528</v>
      </c>
      <c r="I19" s="101" t="s">
        <v>532</v>
      </c>
      <c r="J19" s="98" t="s">
        <v>526</v>
      </c>
      <c r="K19" s="123" t="s">
        <v>231</v>
      </c>
      <c r="L19" s="98" t="s">
        <v>526</v>
      </c>
      <c r="M19" s="98" t="s">
        <v>527</v>
      </c>
      <c r="N19" s="98" t="s">
        <v>528</v>
      </c>
      <c r="O19" s="98" t="s">
        <v>529</v>
      </c>
      <c r="P19" s="98" t="s">
        <v>216</v>
      </c>
      <c r="Q19" s="98" t="s">
        <v>217</v>
      </c>
      <c r="R19" s="135"/>
    </row>
    <row r="20" spans="1:23" s="54" customFormat="1" ht="51" customHeight="1">
      <c r="B20" s="102" t="s">
        <v>371</v>
      </c>
      <c r="C20" s="98" t="s">
        <v>372</v>
      </c>
      <c r="D20" s="98" t="s">
        <v>537</v>
      </c>
      <c r="E20" s="407" t="s">
        <v>375</v>
      </c>
      <c r="F20" s="99">
        <v>1545560</v>
      </c>
      <c r="G20" s="99">
        <v>1545560</v>
      </c>
      <c r="H20" s="98" t="s">
        <v>528</v>
      </c>
      <c r="I20" s="101" t="s">
        <v>532</v>
      </c>
      <c r="J20" s="98" t="s">
        <v>526</v>
      </c>
      <c r="K20" s="123" t="s">
        <v>546</v>
      </c>
      <c r="L20" s="98" t="s">
        <v>526</v>
      </c>
      <c r="M20" s="98" t="s">
        <v>527</v>
      </c>
      <c r="N20" s="98" t="s">
        <v>528</v>
      </c>
      <c r="O20" s="98" t="s">
        <v>529</v>
      </c>
      <c r="P20" s="98" t="s">
        <v>216</v>
      </c>
      <c r="Q20" s="98" t="s">
        <v>217</v>
      </c>
      <c r="R20" s="135"/>
    </row>
    <row r="21" spans="1:23" s="54" customFormat="1" ht="56.25" customHeight="1">
      <c r="B21" s="474" t="s">
        <v>541</v>
      </c>
      <c r="C21" s="98" t="s">
        <v>136</v>
      </c>
      <c r="D21" s="98" t="s">
        <v>543</v>
      </c>
      <c r="E21" s="407" t="s">
        <v>136</v>
      </c>
      <c r="F21" s="99">
        <v>240000</v>
      </c>
      <c r="G21" s="99">
        <v>240000</v>
      </c>
      <c r="H21" s="98" t="s">
        <v>528</v>
      </c>
      <c r="I21" s="101" t="s">
        <v>532</v>
      </c>
      <c r="J21" s="98" t="s">
        <v>526</v>
      </c>
      <c r="K21" s="123" t="s">
        <v>645</v>
      </c>
      <c r="L21" s="98" t="s">
        <v>526</v>
      </c>
      <c r="M21" s="98" t="s">
        <v>527</v>
      </c>
      <c r="N21" s="98" t="s">
        <v>528</v>
      </c>
      <c r="O21" s="98" t="s">
        <v>529</v>
      </c>
      <c r="P21" s="98" t="s">
        <v>216</v>
      </c>
      <c r="Q21" s="98" t="s">
        <v>217</v>
      </c>
      <c r="R21" s="135"/>
    </row>
    <row r="22" spans="1:23" s="54" customFormat="1" ht="53.25" customHeight="1">
      <c r="B22" s="475"/>
      <c r="C22" s="98" t="s">
        <v>139</v>
      </c>
      <c r="D22" s="100"/>
      <c r="E22" s="408"/>
      <c r="F22" s="99">
        <v>20000</v>
      </c>
      <c r="G22" s="99">
        <v>20000</v>
      </c>
      <c r="H22" s="98" t="s">
        <v>528</v>
      </c>
      <c r="I22" s="101" t="s">
        <v>532</v>
      </c>
      <c r="J22" s="98" t="s">
        <v>526</v>
      </c>
      <c r="K22" s="123" t="s">
        <v>646</v>
      </c>
      <c r="L22" s="98" t="s">
        <v>526</v>
      </c>
      <c r="M22" s="98" t="s">
        <v>527</v>
      </c>
      <c r="N22" s="98" t="s">
        <v>528</v>
      </c>
      <c r="O22" s="98" t="s">
        <v>529</v>
      </c>
      <c r="P22" s="98" t="s">
        <v>216</v>
      </c>
      <c r="Q22" s="98" t="s">
        <v>217</v>
      </c>
      <c r="R22" s="135"/>
    </row>
    <row r="23" spans="1:23" s="54" customFormat="1" ht="55.5" customHeight="1">
      <c r="B23" s="102" t="s">
        <v>547</v>
      </c>
      <c r="C23" s="98" t="s">
        <v>281</v>
      </c>
      <c r="D23" s="98" t="s">
        <v>548</v>
      </c>
      <c r="E23" s="407" t="s">
        <v>284</v>
      </c>
      <c r="F23" s="99">
        <v>350000</v>
      </c>
      <c r="G23" s="99">
        <v>350000</v>
      </c>
      <c r="H23" s="98" t="s">
        <v>528</v>
      </c>
      <c r="I23" s="101" t="s">
        <v>532</v>
      </c>
      <c r="J23" s="98" t="s">
        <v>526</v>
      </c>
      <c r="K23" s="123" t="s">
        <v>549</v>
      </c>
      <c r="L23" s="98" t="s">
        <v>526</v>
      </c>
      <c r="M23" s="98" t="s">
        <v>527</v>
      </c>
      <c r="N23" s="98" t="s">
        <v>528</v>
      </c>
      <c r="O23" s="98" t="s">
        <v>529</v>
      </c>
      <c r="P23" s="98" t="s">
        <v>216</v>
      </c>
      <c r="Q23" s="98" t="s">
        <v>217</v>
      </c>
      <c r="R23" s="135"/>
    </row>
    <row r="24" spans="1:23" s="54" customFormat="1" ht="53.25" customHeight="1">
      <c r="B24" s="102" t="s">
        <v>317</v>
      </c>
      <c r="C24" s="98" t="s">
        <v>318</v>
      </c>
      <c r="D24" s="98" t="s">
        <v>550</v>
      </c>
      <c r="E24" s="407" t="s">
        <v>321</v>
      </c>
      <c r="F24" s="99">
        <v>225000</v>
      </c>
      <c r="G24" s="99">
        <v>225000</v>
      </c>
      <c r="H24" s="98" t="s">
        <v>528</v>
      </c>
      <c r="I24" s="101" t="s">
        <v>532</v>
      </c>
      <c r="J24" s="98" t="s">
        <v>551</v>
      </c>
      <c r="K24" s="123" t="s">
        <v>647</v>
      </c>
      <c r="L24" s="98" t="s">
        <v>551</v>
      </c>
      <c r="M24" s="98" t="s">
        <v>527</v>
      </c>
      <c r="N24" s="98" t="s">
        <v>528</v>
      </c>
      <c r="O24" s="98" t="s">
        <v>529</v>
      </c>
      <c r="P24" s="98" t="s">
        <v>216</v>
      </c>
      <c r="Q24" s="98" t="s">
        <v>217</v>
      </c>
      <c r="R24" s="135"/>
    </row>
    <row r="25" spans="1:23" s="54" customFormat="1" ht="54" customHeight="1">
      <c r="B25" s="102" t="s">
        <v>260</v>
      </c>
      <c r="C25" s="98" t="s">
        <v>261</v>
      </c>
      <c r="D25" s="98" t="s">
        <v>185</v>
      </c>
      <c r="E25" s="407" t="s">
        <v>264</v>
      </c>
      <c r="F25" s="99">
        <v>2669258.88</v>
      </c>
      <c r="G25" s="99">
        <v>2669258.88</v>
      </c>
      <c r="H25" s="98" t="s">
        <v>528</v>
      </c>
      <c r="I25" s="101" t="s">
        <v>532</v>
      </c>
      <c r="J25" s="65" t="s">
        <v>529</v>
      </c>
      <c r="K25" s="64" t="s">
        <v>552</v>
      </c>
      <c r="L25" s="65" t="s">
        <v>216</v>
      </c>
      <c r="M25" s="98" t="s">
        <v>527</v>
      </c>
      <c r="N25" s="98" t="s">
        <v>528</v>
      </c>
      <c r="O25" s="98" t="s">
        <v>529</v>
      </c>
      <c r="P25" s="98" t="s">
        <v>218</v>
      </c>
      <c r="Q25" s="98" t="s">
        <v>526</v>
      </c>
      <c r="R25" s="135"/>
    </row>
    <row r="26" spans="1:23" s="54" customFormat="1" ht="45" customHeight="1">
      <c r="B26" s="102" t="s">
        <v>553</v>
      </c>
      <c r="C26" s="98" t="s">
        <v>266</v>
      </c>
      <c r="D26" s="98" t="s">
        <v>268</v>
      </c>
      <c r="E26" s="407" t="s">
        <v>269</v>
      </c>
      <c r="F26" s="104">
        <v>300000</v>
      </c>
      <c r="G26" s="104">
        <v>300000</v>
      </c>
      <c r="H26" s="98" t="s">
        <v>528</v>
      </c>
      <c r="I26" s="101" t="s">
        <v>532</v>
      </c>
      <c r="J26" s="65" t="s">
        <v>529</v>
      </c>
      <c r="K26" s="97" t="s">
        <v>554</v>
      </c>
      <c r="L26" s="65" t="s">
        <v>216</v>
      </c>
      <c r="M26" s="98" t="s">
        <v>527</v>
      </c>
      <c r="N26" s="98" t="s">
        <v>528</v>
      </c>
      <c r="O26" s="98" t="s">
        <v>529</v>
      </c>
      <c r="P26" s="98" t="s">
        <v>218</v>
      </c>
      <c r="Q26" s="98" t="s">
        <v>526</v>
      </c>
      <c r="R26" s="135"/>
    </row>
    <row r="27" spans="1:23" s="54" customFormat="1" ht="48.75" customHeight="1">
      <c r="B27" s="102" t="s">
        <v>188</v>
      </c>
      <c r="C27" s="98" t="s">
        <v>555</v>
      </c>
      <c r="D27" s="98" t="s">
        <v>191</v>
      </c>
      <c r="E27" s="407" t="s">
        <v>192</v>
      </c>
      <c r="F27" s="99">
        <v>15000</v>
      </c>
      <c r="G27" s="99">
        <v>15000</v>
      </c>
      <c r="H27" s="98" t="s">
        <v>528</v>
      </c>
      <c r="I27" s="101" t="s">
        <v>532</v>
      </c>
      <c r="J27" s="65" t="s">
        <v>529</v>
      </c>
      <c r="K27" s="64" t="s">
        <v>556</v>
      </c>
      <c r="L27" s="65" t="s">
        <v>216</v>
      </c>
      <c r="M27" s="98" t="s">
        <v>527</v>
      </c>
      <c r="N27" s="98" t="s">
        <v>528</v>
      </c>
      <c r="O27" s="98" t="s">
        <v>529</v>
      </c>
      <c r="P27" s="98" t="s">
        <v>218</v>
      </c>
      <c r="Q27" s="98" t="s">
        <v>526</v>
      </c>
      <c r="R27" s="135"/>
    </row>
    <row r="28" spans="1:23" s="54" customFormat="1" ht="37.5" customHeight="1">
      <c r="B28" s="102" t="s">
        <v>329</v>
      </c>
      <c r="C28" s="98" t="s">
        <v>330</v>
      </c>
      <c r="D28" s="98" t="s">
        <v>185</v>
      </c>
      <c r="E28" s="407"/>
      <c r="F28" s="99">
        <v>150000</v>
      </c>
      <c r="G28" s="99">
        <v>150000</v>
      </c>
      <c r="H28" s="98" t="s">
        <v>528</v>
      </c>
      <c r="I28" s="101" t="s">
        <v>532</v>
      </c>
      <c r="J28" s="65" t="s">
        <v>529</v>
      </c>
      <c r="K28" s="64" t="s">
        <v>557</v>
      </c>
      <c r="L28" s="65" t="s">
        <v>216</v>
      </c>
      <c r="M28" s="98" t="s">
        <v>527</v>
      </c>
      <c r="N28" s="98" t="s">
        <v>528</v>
      </c>
      <c r="O28" s="98" t="s">
        <v>529</v>
      </c>
      <c r="P28" s="98" t="s">
        <v>218</v>
      </c>
      <c r="Q28" s="98" t="s">
        <v>526</v>
      </c>
      <c r="R28" s="135"/>
    </row>
    <row r="29" spans="1:23" s="54" customFormat="1" ht="53.25" customHeight="1">
      <c r="B29" s="105" t="s">
        <v>465</v>
      </c>
      <c r="C29" s="98" t="s">
        <v>466</v>
      </c>
      <c r="D29" s="98" t="s">
        <v>185</v>
      </c>
      <c r="E29" s="407" t="s">
        <v>469</v>
      </c>
      <c r="F29" s="104">
        <v>60000</v>
      </c>
      <c r="G29" s="104">
        <v>60000</v>
      </c>
      <c r="H29" s="98" t="s">
        <v>528</v>
      </c>
      <c r="I29" s="101" t="s">
        <v>532</v>
      </c>
      <c r="J29" s="65" t="s">
        <v>529</v>
      </c>
      <c r="K29" s="64" t="s">
        <v>557</v>
      </c>
      <c r="L29" s="65" t="s">
        <v>216</v>
      </c>
      <c r="M29" s="98" t="s">
        <v>527</v>
      </c>
      <c r="N29" s="98" t="s">
        <v>528</v>
      </c>
      <c r="O29" s="98" t="s">
        <v>529</v>
      </c>
      <c r="P29" s="98" t="s">
        <v>218</v>
      </c>
      <c r="Q29" s="98" t="s">
        <v>526</v>
      </c>
      <c r="R29" s="135"/>
    </row>
    <row r="30" spans="1:23" s="54" customFormat="1" ht="49.5" customHeight="1">
      <c r="B30" s="106" t="s">
        <v>379</v>
      </c>
      <c r="C30" s="98" t="s">
        <v>380</v>
      </c>
      <c r="D30" s="98" t="s">
        <v>382</v>
      </c>
      <c r="E30" s="407" t="s">
        <v>383</v>
      </c>
      <c r="F30" s="99">
        <v>30000</v>
      </c>
      <c r="G30" s="99">
        <v>30000</v>
      </c>
      <c r="H30" s="98" t="s">
        <v>528</v>
      </c>
      <c r="I30" s="101" t="s">
        <v>532</v>
      </c>
      <c r="J30" s="65" t="s">
        <v>529</v>
      </c>
      <c r="K30" s="64" t="s">
        <v>557</v>
      </c>
      <c r="L30" s="65" t="s">
        <v>216</v>
      </c>
      <c r="M30" s="98" t="s">
        <v>527</v>
      </c>
      <c r="N30" s="98" t="s">
        <v>528</v>
      </c>
      <c r="O30" s="98" t="s">
        <v>529</v>
      </c>
      <c r="P30" s="98" t="s">
        <v>218</v>
      </c>
      <c r="Q30" s="98" t="s">
        <v>526</v>
      </c>
      <c r="R30" s="135"/>
    </row>
    <row r="31" spans="1:23" s="54" customFormat="1" ht="50.25" customHeight="1">
      <c r="B31" s="102" t="s">
        <v>452</v>
      </c>
      <c r="C31" s="98" t="s">
        <v>558</v>
      </c>
      <c r="D31" s="98" t="s">
        <v>272</v>
      </c>
      <c r="E31" s="407" t="s">
        <v>454</v>
      </c>
      <c r="F31" s="104">
        <v>150000</v>
      </c>
      <c r="G31" s="104">
        <v>150000</v>
      </c>
      <c r="H31" s="98" t="s">
        <v>528</v>
      </c>
      <c r="I31" s="101" t="s">
        <v>532</v>
      </c>
      <c r="J31" s="65" t="s">
        <v>529</v>
      </c>
      <c r="K31" s="64" t="s">
        <v>650</v>
      </c>
      <c r="L31" s="65" t="s">
        <v>216</v>
      </c>
      <c r="M31" s="98" t="s">
        <v>527</v>
      </c>
      <c r="N31" s="98" t="s">
        <v>528</v>
      </c>
      <c r="O31" s="98" t="s">
        <v>529</v>
      </c>
      <c r="P31" s="98" t="s">
        <v>218</v>
      </c>
      <c r="Q31" s="98" t="s">
        <v>526</v>
      </c>
      <c r="R31" s="135"/>
    </row>
    <row r="32" spans="1:23" s="54" customFormat="1" ht="48" customHeight="1">
      <c r="B32" s="102" t="s">
        <v>559</v>
      </c>
      <c r="C32" s="98" t="s">
        <v>560</v>
      </c>
      <c r="D32" s="98" t="s">
        <v>445</v>
      </c>
      <c r="E32" s="407" t="s">
        <v>446</v>
      </c>
      <c r="F32" s="104">
        <v>13000</v>
      </c>
      <c r="G32" s="104">
        <v>13000</v>
      </c>
      <c r="H32" s="98" t="s">
        <v>528</v>
      </c>
      <c r="I32" s="101" t="s">
        <v>532</v>
      </c>
      <c r="J32" s="65" t="s">
        <v>529</v>
      </c>
      <c r="K32" s="64" t="s">
        <v>650</v>
      </c>
      <c r="L32" s="65" t="s">
        <v>216</v>
      </c>
      <c r="M32" s="98" t="s">
        <v>527</v>
      </c>
      <c r="N32" s="98" t="s">
        <v>528</v>
      </c>
      <c r="O32" s="98" t="s">
        <v>529</v>
      </c>
      <c r="P32" s="98" t="s">
        <v>218</v>
      </c>
      <c r="Q32" s="98" t="s">
        <v>526</v>
      </c>
      <c r="R32" s="135"/>
    </row>
    <row r="33" spans="1:18" s="54" customFormat="1" ht="47.25" customHeight="1">
      <c r="B33" s="102" t="s">
        <v>561</v>
      </c>
      <c r="C33" s="98" t="s">
        <v>438</v>
      </c>
      <c r="D33" s="98" t="s">
        <v>440</v>
      </c>
      <c r="E33" s="407" t="s">
        <v>441</v>
      </c>
      <c r="F33" s="104">
        <v>350000</v>
      </c>
      <c r="G33" s="104">
        <v>350000</v>
      </c>
      <c r="H33" s="98" t="s">
        <v>528</v>
      </c>
      <c r="I33" s="101" t="s">
        <v>532</v>
      </c>
      <c r="J33" s="65" t="s">
        <v>529</v>
      </c>
      <c r="K33" s="64" t="s">
        <v>651</v>
      </c>
      <c r="L33" s="65" t="s">
        <v>216</v>
      </c>
      <c r="M33" s="98" t="s">
        <v>527</v>
      </c>
      <c r="N33" s="98" t="s">
        <v>528</v>
      </c>
      <c r="O33" s="98" t="s">
        <v>529</v>
      </c>
      <c r="P33" s="98" t="s">
        <v>218</v>
      </c>
      <c r="Q33" s="98" t="s">
        <v>526</v>
      </c>
      <c r="R33" s="135"/>
    </row>
    <row r="34" spans="1:18" s="54" customFormat="1" ht="54" customHeight="1">
      <c r="B34" s="102" t="s">
        <v>302</v>
      </c>
      <c r="C34" s="98" t="s">
        <v>303</v>
      </c>
      <c r="D34" s="98" t="s">
        <v>537</v>
      </c>
      <c r="E34" s="407" t="s">
        <v>563</v>
      </c>
      <c r="F34" s="99">
        <v>50000</v>
      </c>
      <c r="G34" s="99">
        <v>50000</v>
      </c>
      <c r="H34" s="98" t="s">
        <v>528</v>
      </c>
      <c r="I34" s="101" t="s">
        <v>532</v>
      </c>
      <c r="J34" s="65" t="s">
        <v>529</v>
      </c>
      <c r="K34" s="64" t="s">
        <v>564</v>
      </c>
      <c r="L34" s="65" t="s">
        <v>216</v>
      </c>
      <c r="M34" s="98" t="s">
        <v>527</v>
      </c>
      <c r="N34" s="98" t="s">
        <v>528</v>
      </c>
      <c r="O34" s="98" t="s">
        <v>529</v>
      </c>
      <c r="P34" s="98" t="s">
        <v>218</v>
      </c>
      <c r="Q34" s="98" t="s">
        <v>526</v>
      </c>
      <c r="R34" s="135"/>
    </row>
    <row r="35" spans="1:18" s="54" customFormat="1" ht="46.5" customHeight="1">
      <c r="B35" s="102" t="s">
        <v>565</v>
      </c>
      <c r="C35" s="98" t="s">
        <v>448</v>
      </c>
      <c r="D35" s="98" t="s">
        <v>450</v>
      </c>
      <c r="E35" s="407" t="s">
        <v>566</v>
      </c>
      <c r="F35" s="104">
        <v>10000</v>
      </c>
      <c r="G35" s="104">
        <v>10000</v>
      </c>
      <c r="H35" s="98" t="s">
        <v>528</v>
      </c>
      <c r="I35" s="101" t="s">
        <v>532</v>
      </c>
      <c r="J35" s="65" t="s">
        <v>529</v>
      </c>
      <c r="K35" s="64" t="s">
        <v>562</v>
      </c>
      <c r="L35" s="65" t="s">
        <v>216</v>
      </c>
      <c r="M35" s="98" t="s">
        <v>527</v>
      </c>
      <c r="N35" s="98" t="s">
        <v>528</v>
      </c>
      <c r="O35" s="98" t="s">
        <v>529</v>
      </c>
      <c r="P35" s="98" t="s">
        <v>218</v>
      </c>
      <c r="Q35" s="98" t="s">
        <v>526</v>
      </c>
      <c r="R35" s="135"/>
    </row>
    <row r="36" spans="1:18" s="54" customFormat="1" ht="54.75" customHeight="1">
      <c r="A36" s="493"/>
      <c r="B36" s="494" t="s">
        <v>455</v>
      </c>
      <c r="C36" s="98" t="s">
        <v>456</v>
      </c>
      <c r="D36" s="98" t="s">
        <v>567</v>
      </c>
      <c r="E36" s="407" t="s">
        <v>460</v>
      </c>
      <c r="F36" s="104">
        <v>350000</v>
      </c>
      <c r="G36" s="104">
        <v>350000</v>
      </c>
      <c r="H36" s="98" t="s">
        <v>528</v>
      </c>
      <c r="I36" s="101" t="s">
        <v>532</v>
      </c>
      <c r="J36" s="65" t="s">
        <v>529</v>
      </c>
      <c r="K36" s="97" t="s">
        <v>461</v>
      </c>
      <c r="L36" s="65" t="s">
        <v>216</v>
      </c>
      <c r="M36" s="98" t="s">
        <v>527</v>
      </c>
      <c r="N36" s="98" t="s">
        <v>528</v>
      </c>
      <c r="O36" s="98" t="s">
        <v>529</v>
      </c>
      <c r="P36" s="98" t="s">
        <v>218</v>
      </c>
      <c r="Q36" s="98" t="s">
        <v>526</v>
      </c>
      <c r="R36" s="135"/>
    </row>
    <row r="37" spans="1:18" s="54" customFormat="1" ht="59.25" customHeight="1">
      <c r="A37" s="493"/>
      <c r="B37" s="495"/>
      <c r="C37" s="98" t="s">
        <v>462</v>
      </c>
      <c r="D37" s="98"/>
      <c r="E37" s="407" t="s">
        <v>463</v>
      </c>
      <c r="F37" s="104">
        <v>60000</v>
      </c>
      <c r="G37" s="104">
        <v>60000</v>
      </c>
      <c r="H37" s="98" t="s">
        <v>528</v>
      </c>
      <c r="I37" s="101" t="s">
        <v>532</v>
      </c>
      <c r="J37" s="65" t="s">
        <v>529</v>
      </c>
      <c r="K37" s="97" t="s">
        <v>464</v>
      </c>
      <c r="L37" s="65" t="s">
        <v>216</v>
      </c>
      <c r="M37" s="98" t="s">
        <v>527</v>
      </c>
      <c r="N37" s="98" t="s">
        <v>528</v>
      </c>
      <c r="O37" s="98" t="s">
        <v>529</v>
      </c>
      <c r="P37" s="98" t="s">
        <v>218</v>
      </c>
      <c r="Q37" s="98" t="s">
        <v>526</v>
      </c>
      <c r="R37" s="135"/>
    </row>
    <row r="38" spans="1:18" s="54" customFormat="1" ht="44.25" customHeight="1">
      <c r="B38" s="102" t="s">
        <v>286</v>
      </c>
      <c r="C38" s="98" t="s">
        <v>287</v>
      </c>
      <c r="D38" s="98" t="s">
        <v>289</v>
      </c>
      <c r="E38" s="407" t="s">
        <v>290</v>
      </c>
      <c r="F38" s="99">
        <v>90000</v>
      </c>
      <c r="G38" s="99">
        <v>90000</v>
      </c>
      <c r="H38" s="98" t="s">
        <v>528</v>
      </c>
      <c r="I38" s="101" t="s">
        <v>532</v>
      </c>
      <c r="J38" s="65" t="s">
        <v>529</v>
      </c>
      <c r="K38" s="64" t="s">
        <v>568</v>
      </c>
      <c r="L38" s="65" t="s">
        <v>216</v>
      </c>
      <c r="M38" s="98" t="s">
        <v>527</v>
      </c>
      <c r="N38" s="98" t="s">
        <v>528</v>
      </c>
      <c r="O38" s="98" t="s">
        <v>529</v>
      </c>
      <c r="P38" s="98" t="s">
        <v>218</v>
      </c>
      <c r="Q38" s="98" t="s">
        <v>526</v>
      </c>
      <c r="R38" s="135"/>
    </row>
    <row r="39" spans="1:18" s="54" customFormat="1" ht="57" customHeight="1">
      <c r="B39" s="105" t="s">
        <v>470</v>
      </c>
      <c r="C39" s="98" t="s">
        <v>471</v>
      </c>
      <c r="D39" s="98"/>
      <c r="E39" s="407" t="s">
        <v>471</v>
      </c>
      <c r="F39" s="104">
        <v>30000</v>
      </c>
      <c r="G39" s="104">
        <v>30000</v>
      </c>
      <c r="H39" s="98" t="s">
        <v>528</v>
      </c>
      <c r="I39" s="101" t="s">
        <v>532</v>
      </c>
      <c r="J39" s="65" t="s">
        <v>529</v>
      </c>
      <c r="K39" s="123" t="s">
        <v>568</v>
      </c>
      <c r="L39" s="65" t="s">
        <v>216</v>
      </c>
      <c r="M39" s="98" t="s">
        <v>527</v>
      </c>
      <c r="N39" s="98" t="s">
        <v>528</v>
      </c>
      <c r="O39" s="98" t="s">
        <v>529</v>
      </c>
      <c r="P39" s="98" t="s">
        <v>218</v>
      </c>
      <c r="Q39" s="98" t="s">
        <v>526</v>
      </c>
      <c r="R39" s="135"/>
    </row>
    <row r="40" spans="1:18" s="54" customFormat="1" ht="57" customHeight="1">
      <c r="B40" s="102" t="s">
        <v>384</v>
      </c>
      <c r="C40" s="98" t="s">
        <v>385</v>
      </c>
      <c r="D40" s="98" t="s">
        <v>570</v>
      </c>
      <c r="E40" s="407" t="s">
        <v>388</v>
      </c>
      <c r="F40" s="99">
        <v>94000</v>
      </c>
      <c r="G40" s="99">
        <v>94000</v>
      </c>
      <c r="H40" s="98" t="s">
        <v>528</v>
      </c>
      <c r="I40" s="101" t="s">
        <v>532</v>
      </c>
      <c r="J40" s="65" t="s">
        <v>529</v>
      </c>
      <c r="K40" s="123" t="s">
        <v>663</v>
      </c>
      <c r="L40" s="65" t="s">
        <v>216</v>
      </c>
      <c r="M40" s="98" t="s">
        <v>527</v>
      </c>
      <c r="N40" s="98" t="s">
        <v>528</v>
      </c>
      <c r="O40" s="98" t="s">
        <v>529</v>
      </c>
      <c r="P40" s="98" t="s">
        <v>218</v>
      </c>
      <c r="Q40" s="98" t="s">
        <v>526</v>
      </c>
      <c r="R40" s="135"/>
    </row>
    <row r="41" spans="1:18" s="54" customFormat="1" ht="38.25" customHeight="1">
      <c r="B41" s="106" t="s">
        <v>220</v>
      </c>
      <c r="C41" s="107" t="s">
        <v>220</v>
      </c>
      <c r="D41" s="107" t="s">
        <v>223</v>
      </c>
      <c r="E41" s="409" t="s">
        <v>591</v>
      </c>
      <c r="F41" s="103">
        <v>300000</v>
      </c>
      <c r="G41" s="103">
        <v>300000</v>
      </c>
      <c r="H41" s="98" t="s">
        <v>528</v>
      </c>
      <c r="I41" s="101" t="s">
        <v>532</v>
      </c>
      <c r="J41" s="65" t="s">
        <v>529</v>
      </c>
      <c r="K41" s="65" t="s">
        <v>216</v>
      </c>
      <c r="L41" s="65" t="s">
        <v>216</v>
      </c>
      <c r="M41" s="98" t="s">
        <v>527</v>
      </c>
      <c r="N41" s="98" t="s">
        <v>528</v>
      </c>
      <c r="O41" s="98" t="s">
        <v>529</v>
      </c>
      <c r="P41" s="98" t="s">
        <v>218</v>
      </c>
      <c r="Q41" s="98" t="s">
        <v>526</v>
      </c>
      <c r="R41" s="136"/>
    </row>
    <row r="42" spans="1:18" s="54" customFormat="1" ht="72" customHeight="1">
      <c r="B42" s="108" t="s">
        <v>363</v>
      </c>
      <c r="C42" s="66" t="s">
        <v>571</v>
      </c>
      <c r="D42" s="66" t="s">
        <v>185</v>
      </c>
      <c r="E42" s="410" t="s">
        <v>370</v>
      </c>
      <c r="F42" s="110">
        <v>300000</v>
      </c>
      <c r="G42" s="110">
        <v>300000</v>
      </c>
      <c r="H42" s="66" t="s">
        <v>526</v>
      </c>
      <c r="I42" s="111" t="s">
        <v>572</v>
      </c>
      <c r="J42" s="112" t="s">
        <v>529</v>
      </c>
      <c r="K42" s="112" t="s">
        <v>216</v>
      </c>
      <c r="L42" s="66" t="s">
        <v>573</v>
      </c>
      <c r="M42" s="66" t="s">
        <v>527</v>
      </c>
      <c r="N42" s="66" t="s">
        <v>528</v>
      </c>
      <c r="O42" s="66" t="s">
        <v>529</v>
      </c>
      <c r="P42" s="66" t="s">
        <v>529</v>
      </c>
      <c r="Q42" s="66" t="s">
        <v>217</v>
      </c>
      <c r="R42" s="135"/>
    </row>
    <row r="43" spans="1:18" s="54" customFormat="1" ht="50.25" customHeight="1">
      <c r="B43" s="108" t="s">
        <v>574</v>
      </c>
      <c r="C43" s="66" t="s">
        <v>575</v>
      </c>
      <c r="D43" s="66" t="s">
        <v>576</v>
      </c>
      <c r="E43" s="410" t="s">
        <v>577</v>
      </c>
      <c r="F43" s="110">
        <v>100000</v>
      </c>
      <c r="G43" s="110">
        <v>100000</v>
      </c>
      <c r="H43" s="66" t="s">
        <v>526</v>
      </c>
      <c r="I43" s="111" t="s">
        <v>572</v>
      </c>
      <c r="J43" s="112" t="s">
        <v>529</v>
      </c>
      <c r="K43" s="112" t="s">
        <v>216</v>
      </c>
      <c r="L43" s="278" t="s">
        <v>578</v>
      </c>
      <c r="M43" s="66" t="s">
        <v>527</v>
      </c>
      <c r="N43" s="66" t="s">
        <v>528</v>
      </c>
      <c r="O43" s="66" t="s">
        <v>529</v>
      </c>
      <c r="P43" s="66" t="s">
        <v>529</v>
      </c>
      <c r="Q43" s="66" t="s">
        <v>217</v>
      </c>
      <c r="R43" s="135"/>
    </row>
    <row r="44" spans="1:18" s="54" customFormat="1" ht="49.5" customHeight="1">
      <c r="B44" s="108" t="s">
        <v>579</v>
      </c>
      <c r="C44" s="66" t="s">
        <v>580</v>
      </c>
      <c r="D44" s="66"/>
      <c r="E44" s="410"/>
      <c r="F44" s="110"/>
      <c r="G44" s="110">
        <v>600000</v>
      </c>
      <c r="H44" s="66" t="s">
        <v>526</v>
      </c>
      <c r="I44" s="111" t="s">
        <v>572</v>
      </c>
      <c r="J44" s="112" t="s">
        <v>529</v>
      </c>
      <c r="K44" s="112" t="s">
        <v>216</v>
      </c>
      <c r="L44" s="66" t="s">
        <v>581</v>
      </c>
      <c r="M44" s="66" t="s">
        <v>527</v>
      </c>
      <c r="N44" s="66" t="s">
        <v>528</v>
      </c>
      <c r="O44" s="66" t="s">
        <v>529</v>
      </c>
      <c r="P44" s="66" t="s">
        <v>529</v>
      </c>
      <c r="Q44" s="66" t="s">
        <v>217</v>
      </c>
      <c r="R44" s="135"/>
    </row>
    <row r="45" spans="1:18" s="54" customFormat="1" ht="60.75" customHeight="1">
      <c r="B45" s="113" t="s">
        <v>363</v>
      </c>
      <c r="C45" s="69" t="s">
        <v>582</v>
      </c>
      <c r="D45" s="69" t="s">
        <v>185</v>
      </c>
      <c r="E45" s="411" t="s">
        <v>367</v>
      </c>
      <c r="F45" s="114">
        <v>250000</v>
      </c>
      <c r="G45" s="114">
        <v>250000</v>
      </c>
      <c r="H45" s="69" t="s">
        <v>214</v>
      </c>
      <c r="I45" s="115" t="s">
        <v>538</v>
      </c>
      <c r="J45" s="118" t="s">
        <v>529</v>
      </c>
      <c r="K45" s="118" t="s">
        <v>529</v>
      </c>
      <c r="L45" s="118" t="s">
        <v>529</v>
      </c>
      <c r="M45" s="118" t="s">
        <v>529</v>
      </c>
      <c r="N45" s="118" t="s">
        <v>529</v>
      </c>
      <c r="O45" s="118" t="s">
        <v>529</v>
      </c>
      <c r="P45" s="118" t="s">
        <v>529</v>
      </c>
      <c r="Q45" s="118" t="s">
        <v>529</v>
      </c>
      <c r="R45" s="137"/>
    </row>
    <row r="46" spans="1:18" s="54" customFormat="1" ht="43.5" customHeight="1">
      <c r="B46" s="113" t="s">
        <v>220</v>
      </c>
      <c r="C46" s="120" t="s">
        <v>221</v>
      </c>
      <c r="D46" s="120" t="s">
        <v>223</v>
      </c>
      <c r="E46" s="412" t="s">
        <v>224</v>
      </c>
      <c r="F46" s="121">
        <v>300000</v>
      </c>
      <c r="G46" s="121">
        <v>300000</v>
      </c>
      <c r="H46" s="69" t="s">
        <v>214</v>
      </c>
      <c r="I46" s="115" t="s">
        <v>538</v>
      </c>
      <c r="J46" s="118" t="s">
        <v>529</v>
      </c>
      <c r="K46" s="118" t="s">
        <v>529</v>
      </c>
      <c r="L46" s="118" t="s">
        <v>529</v>
      </c>
      <c r="M46" s="118" t="s">
        <v>529</v>
      </c>
      <c r="N46" s="118" t="s">
        <v>529</v>
      </c>
      <c r="O46" s="118" t="s">
        <v>529</v>
      </c>
      <c r="P46" s="118" t="s">
        <v>529</v>
      </c>
      <c r="Q46" s="118" t="s">
        <v>529</v>
      </c>
      <c r="R46" s="137"/>
    </row>
    <row r="47" spans="1:18" s="54" customFormat="1" ht="47.25" customHeight="1">
      <c r="B47" s="117" t="s">
        <v>322</v>
      </c>
      <c r="C47" s="69" t="s">
        <v>583</v>
      </c>
      <c r="D47" s="69" t="s">
        <v>325</v>
      </c>
      <c r="E47" s="411" t="s">
        <v>326</v>
      </c>
      <c r="F47" s="114">
        <v>350000</v>
      </c>
      <c r="G47" s="114">
        <v>350000</v>
      </c>
      <c r="H47" s="69" t="s">
        <v>214</v>
      </c>
      <c r="I47" s="115" t="s">
        <v>658</v>
      </c>
      <c r="J47" s="118" t="s">
        <v>529</v>
      </c>
      <c r="K47" s="118" t="s">
        <v>216</v>
      </c>
      <c r="L47" s="118" t="s">
        <v>216</v>
      </c>
      <c r="M47" s="69" t="s">
        <v>527</v>
      </c>
      <c r="N47" s="69" t="s">
        <v>528</v>
      </c>
      <c r="O47" s="69" t="s">
        <v>529</v>
      </c>
      <c r="P47" s="69" t="s">
        <v>285</v>
      </c>
      <c r="Q47" s="69" t="s">
        <v>584</v>
      </c>
      <c r="R47" s="135"/>
    </row>
    <row r="48" spans="1:18" s="54" customFormat="1" ht="78" customHeight="1">
      <c r="B48" s="117" t="s">
        <v>208</v>
      </c>
      <c r="C48" s="69" t="s">
        <v>585</v>
      </c>
      <c r="D48" s="69" t="s">
        <v>223</v>
      </c>
      <c r="E48" s="411" t="s">
        <v>212</v>
      </c>
      <c r="F48" s="114">
        <v>182000</v>
      </c>
      <c r="G48" s="114">
        <v>182000</v>
      </c>
      <c r="H48" s="69" t="s">
        <v>214</v>
      </c>
      <c r="I48" s="115" t="s">
        <v>658</v>
      </c>
      <c r="J48" s="118" t="s">
        <v>529</v>
      </c>
      <c r="K48" s="118" t="s">
        <v>216</v>
      </c>
      <c r="L48" s="118" t="s">
        <v>216</v>
      </c>
      <c r="M48" s="69" t="s">
        <v>527</v>
      </c>
      <c r="N48" s="69" t="s">
        <v>528</v>
      </c>
      <c r="O48" s="69" t="s">
        <v>529</v>
      </c>
      <c r="P48" s="69" t="s">
        <v>586</v>
      </c>
      <c r="Q48" s="69" t="s">
        <v>587</v>
      </c>
      <c r="R48" s="135"/>
    </row>
    <row r="49" spans="1:28" s="54" customFormat="1" ht="65.25" customHeight="1">
      <c r="B49" s="117" t="s">
        <v>253</v>
      </c>
      <c r="C49" s="69" t="s">
        <v>588</v>
      </c>
      <c r="D49" s="69" t="s">
        <v>537</v>
      </c>
      <c r="E49" s="411" t="s">
        <v>257</v>
      </c>
      <c r="F49" s="114">
        <v>10000</v>
      </c>
      <c r="G49" s="114">
        <v>10000</v>
      </c>
      <c r="H49" s="69" t="s">
        <v>214</v>
      </c>
      <c r="I49" s="115" t="s">
        <v>658</v>
      </c>
      <c r="J49" s="118" t="s">
        <v>529</v>
      </c>
      <c r="K49" s="118" t="s">
        <v>216</v>
      </c>
      <c r="L49" s="118" t="s">
        <v>216</v>
      </c>
      <c r="M49" s="69" t="s">
        <v>527</v>
      </c>
      <c r="N49" s="69" t="s">
        <v>528</v>
      </c>
      <c r="O49" s="69" t="s">
        <v>529</v>
      </c>
      <c r="P49" s="69" t="s">
        <v>589</v>
      </c>
      <c r="Q49" s="69" t="s">
        <v>590</v>
      </c>
      <c r="R49" s="135"/>
    </row>
    <row r="50" spans="1:28" s="54" customFormat="1" ht="43.5" customHeight="1">
      <c r="B50" s="155" t="s">
        <v>475</v>
      </c>
      <c r="C50" s="156" t="s">
        <v>476</v>
      </c>
      <c r="D50" s="156" t="s">
        <v>569</v>
      </c>
      <c r="E50" s="413" t="s">
        <v>479</v>
      </c>
      <c r="F50" s="157">
        <v>2000000</v>
      </c>
      <c r="G50" s="157">
        <v>2000000</v>
      </c>
      <c r="H50" s="156" t="s">
        <v>214</v>
      </c>
      <c r="I50" s="158" t="s">
        <v>648</v>
      </c>
      <c r="J50" s="159" t="s">
        <v>529</v>
      </c>
      <c r="K50" s="160"/>
      <c r="L50" s="159" t="s">
        <v>216</v>
      </c>
      <c r="M50" s="156" t="s">
        <v>527</v>
      </c>
      <c r="N50" s="156" t="s">
        <v>528</v>
      </c>
      <c r="O50" s="156" t="s">
        <v>649</v>
      </c>
      <c r="P50" s="156" t="s">
        <v>218</v>
      </c>
      <c r="Q50" s="156" t="s">
        <v>526</v>
      </c>
      <c r="R50" s="137"/>
    </row>
    <row r="51" spans="1:28" s="54" customFormat="1" ht="30" customHeight="1">
      <c r="C51" s="53"/>
      <c r="Q51" s="53"/>
      <c r="T51" s="512" t="s">
        <v>665</v>
      </c>
      <c r="U51" s="512"/>
      <c r="V51" s="512"/>
      <c r="W51" s="512"/>
      <c r="X51" s="512"/>
      <c r="Y51" s="512"/>
      <c r="Z51" s="512"/>
      <c r="AA51" s="512"/>
      <c r="AB51" s="512"/>
    </row>
    <row r="52" spans="1:28" s="54" customFormat="1" ht="51" customHeight="1">
      <c r="B52" s="471" t="s">
        <v>665</v>
      </c>
      <c r="C52" s="472"/>
      <c r="D52" s="472"/>
      <c r="E52" s="472"/>
      <c r="F52" s="472"/>
      <c r="G52" s="472"/>
      <c r="H52" s="472"/>
      <c r="I52" s="472"/>
      <c r="J52" s="473"/>
      <c r="K52" s="70"/>
      <c r="L52" s="71"/>
      <c r="M52" s="72"/>
      <c r="N52" s="72"/>
      <c r="O52" s="72"/>
      <c r="P52" s="72"/>
      <c r="Q52" s="72"/>
      <c r="R52" s="135"/>
      <c r="S52" s="154"/>
      <c r="T52" s="341" t="s">
        <v>664</v>
      </c>
      <c r="U52" s="342" t="s">
        <v>660</v>
      </c>
      <c r="V52" s="343" t="s">
        <v>682</v>
      </c>
      <c r="W52" s="343" t="s">
        <v>683</v>
      </c>
      <c r="X52" s="343" t="s">
        <v>673</v>
      </c>
      <c r="Y52" s="343" t="s">
        <v>684</v>
      </c>
      <c r="Z52" s="343" t="s">
        <v>685</v>
      </c>
      <c r="AA52" s="343" t="s">
        <v>700</v>
      </c>
      <c r="AB52" s="343" t="s">
        <v>716</v>
      </c>
    </row>
    <row r="53" spans="1:28" s="54" customFormat="1" ht="99" customHeight="1">
      <c r="B53" s="93" t="s">
        <v>592</v>
      </c>
      <c r="C53" s="86" t="s">
        <v>69</v>
      </c>
      <c r="D53" s="86" t="s">
        <v>537</v>
      </c>
      <c r="E53" s="405" t="s">
        <v>73</v>
      </c>
      <c r="F53" s="162">
        <v>275000</v>
      </c>
      <c r="G53" s="86" t="s">
        <v>216</v>
      </c>
      <c r="H53" s="162">
        <v>275000</v>
      </c>
      <c r="I53" s="88" t="s">
        <v>525</v>
      </c>
      <c r="J53" s="85" t="s">
        <v>593</v>
      </c>
      <c r="K53" s="89"/>
      <c r="L53" s="86"/>
      <c r="M53" s="86"/>
      <c r="N53" s="86"/>
      <c r="O53" s="86"/>
      <c r="P53" s="86"/>
      <c r="Q53" s="86"/>
      <c r="R53" s="133"/>
      <c r="S53" s="335" t="s">
        <v>525</v>
      </c>
      <c r="T53" s="325">
        <v>7</v>
      </c>
      <c r="U53" s="344">
        <v>0</v>
      </c>
      <c r="V53" s="344">
        <v>0</v>
      </c>
      <c r="W53" s="344">
        <v>0</v>
      </c>
      <c r="X53" s="344">
        <v>0</v>
      </c>
      <c r="Y53" s="344">
        <v>0</v>
      </c>
      <c r="Z53" s="344">
        <v>0</v>
      </c>
      <c r="AA53" s="344">
        <v>0</v>
      </c>
      <c r="AB53" s="349">
        <v>0</v>
      </c>
    </row>
    <row r="54" spans="1:28" s="54" customFormat="1" ht="42" customHeight="1">
      <c r="A54" s="50"/>
      <c r="B54" s="90" t="s">
        <v>161</v>
      </c>
      <c r="C54" s="86" t="s">
        <v>162</v>
      </c>
      <c r="D54" s="86" t="s">
        <v>157</v>
      </c>
      <c r="E54" s="405" t="s">
        <v>165</v>
      </c>
      <c r="F54" s="87">
        <v>100000</v>
      </c>
      <c r="G54" s="86" t="s">
        <v>216</v>
      </c>
      <c r="H54" s="87">
        <v>100000</v>
      </c>
      <c r="I54" s="483" t="s">
        <v>666</v>
      </c>
      <c r="J54" s="486" t="s">
        <v>667</v>
      </c>
      <c r="K54" s="89"/>
      <c r="L54" s="86"/>
      <c r="M54" s="86"/>
      <c r="N54" s="86"/>
      <c r="O54" s="86"/>
      <c r="P54" s="86"/>
      <c r="Q54" s="86"/>
      <c r="R54" s="137"/>
      <c r="S54" s="336" t="s">
        <v>532</v>
      </c>
      <c r="T54" s="325">
        <v>12</v>
      </c>
      <c r="U54" s="344">
        <v>0</v>
      </c>
      <c r="V54" s="344">
        <v>0</v>
      </c>
      <c r="W54" s="344">
        <v>0</v>
      </c>
      <c r="X54" s="344">
        <v>0</v>
      </c>
      <c r="Y54" s="344">
        <v>0</v>
      </c>
      <c r="Z54" s="344">
        <v>0</v>
      </c>
      <c r="AA54" s="344">
        <v>0</v>
      </c>
      <c r="AB54" s="349">
        <v>0</v>
      </c>
    </row>
    <row r="55" spans="1:28" s="54" customFormat="1" ht="42" customHeight="1">
      <c r="A55" s="50"/>
      <c r="B55" s="93" t="s">
        <v>153</v>
      </c>
      <c r="C55" s="86" t="s">
        <v>154</v>
      </c>
      <c r="D55" s="86" t="s">
        <v>157</v>
      </c>
      <c r="E55" s="405" t="s">
        <v>158</v>
      </c>
      <c r="F55" s="87">
        <v>150000</v>
      </c>
      <c r="G55" s="86" t="s">
        <v>216</v>
      </c>
      <c r="H55" s="87">
        <v>150000</v>
      </c>
      <c r="I55" s="484"/>
      <c r="J55" s="487"/>
      <c r="K55" s="95"/>
      <c r="L55" s="124"/>
      <c r="M55" s="124"/>
      <c r="N55" s="124"/>
      <c r="O55" s="124"/>
      <c r="P55" s="124"/>
      <c r="Q55" s="124"/>
      <c r="R55" s="163"/>
      <c r="S55" s="337" t="s">
        <v>572</v>
      </c>
      <c r="T55" s="325">
        <v>1</v>
      </c>
      <c r="U55" s="345">
        <v>195000</v>
      </c>
      <c r="V55" s="344">
        <v>0</v>
      </c>
      <c r="W55" s="344">
        <v>0</v>
      </c>
      <c r="X55" s="344">
        <v>0</v>
      </c>
      <c r="Y55" s="344">
        <v>0</v>
      </c>
      <c r="Z55" s="344">
        <v>0</v>
      </c>
      <c r="AA55" s="344">
        <v>0</v>
      </c>
      <c r="AB55" s="349">
        <v>0</v>
      </c>
    </row>
    <row r="56" spans="1:28" s="54" customFormat="1" ht="45" customHeight="1">
      <c r="A56" s="50"/>
      <c r="B56" s="93" t="s">
        <v>153</v>
      </c>
      <c r="C56" s="86" t="s">
        <v>159</v>
      </c>
      <c r="D56" s="86" t="s">
        <v>157</v>
      </c>
      <c r="E56" s="405" t="s">
        <v>160</v>
      </c>
      <c r="F56" s="87">
        <v>225000</v>
      </c>
      <c r="G56" s="86" t="s">
        <v>216</v>
      </c>
      <c r="H56" s="87">
        <v>225000</v>
      </c>
      <c r="I56" s="485"/>
      <c r="J56" s="488"/>
      <c r="K56" s="89"/>
      <c r="L56" s="86"/>
      <c r="M56" s="86"/>
      <c r="N56" s="86"/>
      <c r="O56" s="86"/>
      <c r="P56" s="86"/>
      <c r="Q56" s="86"/>
      <c r="R56" s="137"/>
      <c r="S56" s="333" t="s">
        <v>535</v>
      </c>
      <c r="T56" s="325">
        <v>0</v>
      </c>
      <c r="U56" s="344">
        <v>0</v>
      </c>
      <c r="V56" s="344">
        <v>0</v>
      </c>
      <c r="W56" s="344">
        <v>0</v>
      </c>
      <c r="X56" s="344">
        <v>0</v>
      </c>
      <c r="Y56" s="344">
        <v>0</v>
      </c>
      <c r="Z56" s="344">
        <v>0</v>
      </c>
      <c r="AA56" s="344">
        <v>0</v>
      </c>
      <c r="AB56" s="349">
        <v>0</v>
      </c>
    </row>
    <row r="57" spans="1:28" s="54" customFormat="1" ht="45" customHeight="1">
      <c r="A57" s="50"/>
      <c r="B57" s="477" t="s">
        <v>345</v>
      </c>
      <c r="C57" s="86" t="s">
        <v>346</v>
      </c>
      <c r="D57" s="86" t="s">
        <v>474</v>
      </c>
      <c r="E57" s="405" t="s">
        <v>350</v>
      </c>
      <c r="F57" s="87">
        <v>345000</v>
      </c>
      <c r="G57" s="86" t="s">
        <v>216</v>
      </c>
      <c r="H57" s="87">
        <v>345000</v>
      </c>
      <c r="I57" s="88" t="s">
        <v>525</v>
      </c>
      <c r="J57" s="480" t="s">
        <v>602</v>
      </c>
      <c r="K57" s="89"/>
      <c r="L57" s="86"/>
      <c r="M57" s="86"/>
      <c r="N57" s="86"/>
      <c r="O57" s="86"/>
      <c r="P57" s="86"/>
      <c r="Q57" s="86"/>
      <c r="R57" s="518"/>
      <c r="S57" s="338" t="s">
        <v>538</v>
      </c>
      <c r="T57" s="325">
        <v>7</v>
      </c>
      <c r="U57" s="344">
        <v>0</v>
      </c>
      <c r="V57" s="345">
        <v>890000</v>
      </c>
      <c r="W57" s="345">
        <v>240102.87</v>
      </c>
      <c r="X57" s="345">
        <v>2048862.98</v>
      </c>
      <c r="Y57" s="345">
        <f>131108.88+496725</f>
        <v>627833.88</v>
      </c>
      <c r="Z57" s="344"/>
      <c r="AA57" s="345">
        <v>2851878.07</v>
      </c>
      <c r="AB57" s="350">
        <v>2978749.97</v>
      </c>
    </row>
    <row r="58" spans="1:28" s="54" customFormat="1" ht="45" customHeight="1">
      <c r="A58" s="50"/>
      <c r="B58" s="478"/>
      <c r="C58" s="86" t="s">
        <v>351</v>
      </c>
      <c r="D58" s="86"/>
      <c r="E58" s="405" t="s">
        <v>352</v>
      </c>
      <c r="F58" s="87">
        <v>15000</v>
      </c>
      <c r="G58" s="86" t="s">
        <v>216</v>
      </c>
      <c r="H58" s="87">
        <v>15000</v>
      </c>
      <c r="I58" s="88" t="s">
        <v>525</v>
      </c>
      <c r="J58" s="481"/>
      <c r="K58" s="89"/>
      <c r="L58" s="86"/>
      <c r="M58" s="86"/>
      <c r="N58" s="86"/>
      <c r="O58" s="86"/>
      <c r="P58" s="86"/>
      <c r="Q58" s="86"/>
      <c r="R58" s="518"/>
      <c r="S58" s="338" t="s">
        <v>658</v>
      </c>
      <c r="T58" s="325">
        <v>2</v>
      </c>
      <c r="U58" s="346">
        <v>0</v>
      </c>
      <c r="V58" s="346">
        <v>0</v>
      </c>
      <c r="W58" s="346">
        <v>0</v>
      </c>
      <c r="X58" s="346">
        <v>0</v>
      </c>
      <c r="Y58" s="344"/>
      <c r="Z58" s="344">
        <v>0</v>
      </c>
      <c r="AA58" s="344">
        <v>0</v>
      </c>
      <c r="AB58" s="349">
        <v>0</v>
      </c>
    </row>
    <row r="59" spans="1:28" s="54" customFormat="1" ht="45" customHeight="1">
      <c r="A59" s="50"/>
      <c r="B59" s="479"/>
      <c r="C59" s="86" t="s">
        <v>354</v>
      </c>
      <c r="D59" s="86"/>
      <c r="E59" s="405" t="s">
        <v>355</v>
      </c>
      <c r="F59" s="87">
        <v>25000</v>
      </c>
      <c r="G59" s="86" t="s">
        <v>216</v>
      </c>
      <c r="H59" s="87">
        <v>25000</v>
      </c>
      <c r="I59" s="88" t="s">
        <v>525</v>
      </c>
      <c r="J59" s="482"/>
      <c r="K59" s="89"/>
      <c r="L59" s="86"/>
      <c r="M59" s="86"/>
      <c r="N59" s="86"/>
      <c r="O59" s="86"/>
      <c r="P59" s="86"/>
      <c r="Q59" s="86"/>
      <c r="R59" s="518"/>
      <c r="S59" s="339" t="s">
        <v>652</v>
      </c>
      <c r="T59" s="325">
        <v>1</v>
      </c>
      <c r="U59" s="344">
        <v>0</v>
      </c>
      <c r="V59" s="344">
        <v>0</v>
      </c>
      <c r="W59" s="344">
        <v>0</v>
      </c>
      <c r="X59" s="344">
        <v>0</v>
      </c>
      <c r="Y59" s="344">
        <v>0</v>
      </c>
      <c r="Z59" s="344">
        <v>0</v>
      </c>
      <c r="AA59" s="344">
        <v>0</v>
      </c>
      <c r="AB59" s="349">
        <v>0</v>
      </c>
    </row>
    <row r="60" spans="1:28" s="54" customFormat="1" ht="30" customHeight="1">
      <c r="B60" s="106" t="s">
        <v>48</v>
      </c>
      <c r="C60" s="98" t="s">
        <v>49</v>
      </c>
      <c r="D60" s="98" t="s">
        <v>382</v>
      </c>
      <c r="E60" s="407" t="s">
        <v>53</v>
      </c>
      <c r="F60" s="99">
        <v>3000000</v>
      </c>
      <c r="G60" s="98" t="s">
        <v>216</v>
      </c>
      <c r="H60" s="164">
        <v>3000000</v>
      </c>
      <c r="I60" s="101" t="s">
        <v>532</v>
      </c>
      <c r="J60" s="63"/>
      <c r="K60" s="514" t="s">
        <v>32</v>
      </c>
      <c r="L60" s="98"/>
      <c r="M60" s="98"/>
      <c r="N60" s="98"/>
      <c r="O60" s="98"/>
      <c r="P60" s="98"/>
      <c r="Q60" s="98"/>
      <c r="R60" s="515"/>
      <c r="S60" s="340" t="s">
        <v>701</v>
      </c>
      <c r="T60" s="347">
        <v>2</v>
      </c>
      <c r="U60" s="228">
        <v>0</v>
      </c>
      <c r="V60" s="228">
        <v>0</v>
      </c>
      <c r="W60" s="228">
        <v>0</v>
      </c>
      <c r="X60" s="228">
        <v>0</v>
      </c>
      <c r="Y60" s="228">
        <v>0</v>
      </c>
      <c r="Z60" s="228">
        <v>0</v>
      </c>
      <c r="AA60" s="228">
        <v>0</v>
      </c>
      <c r="AB60" s="349">
        <v>0</v>
      </c>
    </row>
    <row r="61" spans="1:28" s="54" customFormat="1" ht="30" customHeight="1">
      <c r="B61" s="106" t="s">
        <v>48</v>
      </c>
      <c r="C61" s="98" t="s">
        <v>54</v>
      </c>
      <c r="D61" s="98" t="s">
        <v>382</v>
      </c>
      <c r="E61" s="407" t="s">
        <v>55</v>
      </c>
      <c r="F61" s="99">
        <v>3000000</v>
      </c>
      <c r="G61" s="98" t="s">
        <v>216</v>
      </c>
      <c r="H61" s="164">
        <v>3000000</v>
      </c>
      <c r="I61" s="101" t="s">
        <v>532</v>
      </c>
      <c r="J61" s="63"/>
      <c r="K61" s="514"/>
      <c r="L61" s="98"/>
      <c r="M61" s="98"/>
      <c r="N61" s="98"/>
      <c r="O61" s="98"/>
      <c r="P61" s="98"/>
      <c r="Q61" s="98"/>
      <c r="R61" s="515"/>
      <c r="T61" s="227">
        <f t="shared" ref="T61:Z61" si="1">SUM(T53:T60)</f>
        <v>32</v>
      </c>
      <c r="U61" s="348">
        <f t="shared" si="1"/>
        <v>195000</v>
      </c>
      <c r="V61" s="348">
        <f t="shared" si="1"/>
        <v>890000</v>
      </c>
      <c r="W61" s="348">
        <f t="shared" si="1"/>
        <v>240102.87</v>
      </c>
      <c r="X61" s="348">
        <f t="shared" si="1"/>
        <v>2048862.98</v>
      </c>
      <c r="Y61" s="348">
        <f t="shared" si="1"/>
        <v>627833.88</v>
      </c>
      <c r="Z61" s="348">
        <f t="shared" si="1"/>
        <v>0</v>
      </c>
      <c r="AA61" s="348">
        <f>SUM(AA53:AA59)</f>
        <v>2851878.07</v>
      </c>
      <c r="AB61" s="348">
        <f>SUM(AB53:AB59)</f>
        <v>2978749.97</v>
      </c>
    </row>
    <row r="62" spans="1:28" s="54" customFormat="1" ht="30" customHeight="1">
      <c r="B62" s="102" t="s">
        <v>48</v>
      </c>
      <c r="C62" s="98" t="s">
        <v>56</v>
      </c>
      <c r="D62" s="98" t="s">
        <v>382</v>
      </c>
      <c r="E62" s="407" t="s">
        <v>57</v>
      </c>
      <c r="F62" s="99">
        <v>500000</v>
      </c>
      <c r="G62" s="98" t="s">
        <v>216</v>
      </c>
      <c r="H62" s="164">
        <v>500000</v>
      </c>
      <c r="I62" s="101" t="s">
        <v>532</v>
      </c>
      <c r="J62" s="63"/>
      <c r="K62" s="63"/>
      <c r="L62" s="98"/>
      <c r="M62" s="98"/>
      <c r="N62" s="98"/>
      <c r="O62" s="98"/>
      <c r="P62" s="98"/>
      <c r="Q62" s="98"/>
      <c r="R62" s="515"/>
      <c r="U62" s="511">
        <f>SUM(U61:AB61)</f>
        <v>9832427.7699999996</v>
      </c>
      <c r="V62" s="511"/>
      <c r="W62" s="511"/>
      <c r="X62" s="511"/>
      <c r="Y62" s="511"/>
      <c r="Z62" s="511"/>
      <c r="AA62" s="511"/>
      <c r="AB62" s="511"/>
    </row>
    <row r="63" spans="1:28" s="54" customFormat="1" ht="30" customHeight="1">
      <c r="A63" s="50"/>
      <c r="B63" s="474" t="s">
        <v>59</v>
      </c>
      <c r="C63" s="98" t="s">
        <v>60</v>
      </c>
      <c r="D63" s="98" t="s">
        <v>62</v>
      </c>
      <c r="E63" s="407" t="s">
        <v>63</v>
      </c>
      <c r="F63" s="99">
        <v>1000000</v>
      </c>
      <c r="G63" s="98" t="s">
        <v>216</v>
      </c>
      <c r="H63" s="99">
        <v>1000000</v>
      </c>
      <c r="I63" s="101" t="s">
        <v>532</v>
      </c>
      <c r="J63" s="63"/>
      <c r="K63" s="514" t="s">
        <v>32</v>
      </c>
      <c r="L63" s="98"/>
      <c r="M63" s="98"/>
      <c r="N63" s="98"/>
      <c r="O63" s="98"/>
      <c r="P63" s="98"/>
      <c r="Q63" s="98"/>
      <c r="R63" s="515"/>
    </row>
    <row r="64" spans="1:28" s="54" customFormat="1" ht="48" customHeight="1">
      <c r="A64" s="50"/>
      <c r="B64" s="475"/>
      <c r="C64" s="98" t="s">
        <v>64</v>
      </c>
      <c r="D64" s="98"/>
      <c r="E64" s="407" t="s">
        <v>65</v>
      </c>
      <c r="F64" s="99">
        <v>150000</v>
      </c>
      <c r="G64" s="98" t="s">
        <v>216</v>
      </c>
      <c r="H64" s="99">
        <v>150000</v>
      </c>
      <c r="I64" s="101" t="s">
        <v>532</v>
      </c>
      <c r="J64" s="63"/>
      <c r="K64" s="514"/>
      <c r="L64" s="98"/>
      <c r="M64" s="98"/>
      <c r="N64" s="98"/>
      <c r="O64" s="98"/>
      <c r="P64" s="98"/>
      <c r="Q64" s="98"/>
      <c r="R64" s="515"/>
    </row>
    <row r="65" spans="1:20" s="54" customFormat="1" ht="73.5" customHeight="1">
      <c r="A65" s="50"/>
      <c r="B65" s="106" t="s">
        <v>592</v>
      </c>
      <c r="C65" s="98" t="s">
        <v>74</v>
      </c>
      <c r="D65" s="98" t="s">
        <v>537</v>
      </c>
      <c r="E65" s="407" t="s">
        <v>74</v>
      </c>
      <c r="F65" s="99">
        <v>300000</v>
      </c>
      <c r="G65" s="98" t="s">
        <v>216</v>
      </c>
      <c r="H65" s="99">
        <v>300000</v>
      </c>
      <c r="I65" s="101" t="s">
        <v>532</v>
      </c>
      <c r="J65" s="64"/>
      <c r="K65" s="63" t="s">
        <v>594</v>
      </c>
      <c r="L65" s="98"/>
      <c r="M65" s="98"/>
      <c r="N65" s="98"/>
      <c r="O65" s="98"/>
      <c r="P65" s="98"/>
      <c r="Q65" s="98"/>
      <c r="R65" s="153"/>
    </row>
    <row r="66" spans="1:20" s="54" customFormat="1" ht="45.75" customHeight="1">
      <c r="A66" s="50"/>
      <c r="B66" s="106" t="s">
        <v>423</v>
      </c>
      <c r="C66" s="98" t="s">
        <v>424</v>
      </c>
      <c r="D66" s="98" t="s">
        <v>537</v>
      </c>
      <c r="E66" s="407" t="s">
        <v>428</v>
      </c>
      <c r="F66" s="99">
        <v>1500000</v>
      </c>
      <c r="G66" s="98" t="s">
        <v>216</v>
      </c>
      <c r="H66" s="99">
        <v>1500000</v>
      </c>
      <c r="I66" s="101" t="s">
        <v>532</v>
      </c>
      <c r="J66" s="172"/>
      <c r="K66" s="63" t="s">
        <v>677</v>
      </c>
      <c r="L66" s="98"/>
      <c r="M66" s="98"/>
      <c r="N66" s="98"/>
      <c r="O66" s="98"/>
      <c r="P66" s="98"/>
      <c r="Q66" s="98"/>
      <c r="R66" s="153"/>
    </row>
    <row r="67" spans="1:20" s="54" customFormat="1" ht="45.75" customHeight="1">
      <c r="A67" s="50"/>
      <c r="B67" s="242" t="s">
        <v>606</v>
      </c>
      <c r="C67" s="107" t="s">
        <v>610</v>
      </c>
      <c r="D67" s="98"/>
      <c r="E67" s="408"/>
      <c r="F67" s="243">
        <v>400000</v>
      </c>
      <c r="G67" s="98" t="s">
        <v>216</v>
      </c>
      <c r="H67" s="243">
        <v>400000</v>
      </c>
      <c r="I67" s="101" t="s">
        <v>532</v>
      </c>
      <c r="J67" s="172"/>
      <c r="K67" s="101" t="s">
        <v>696</v>
      </c>
      <c r="L67" s="98"/>
      <c r="M67" s="98"/>
      <c r="N67" s="98"/>
      <c r="O67" s="98"/>
      <c r="P67" s="98"/>
      <c r="Q67" s="98"/>
      <c r="R67" s="226"/>
    </row>
    <row r="68" spans="1:20" s="54" customFormat="1" ht="45.75" customHeight="1">
      <c r="A68" s="50"/>
      <c r="B68" s="242" t="s">
        <v>611</v>
      </c>
      <c r="C68" s="107" t="s">
        <v>612</v>
      </c>
      <c r="D68" s="98"/>
      <c r="E68" s="408"/>
      <c r="F68" s="243">
        <v>400000</v>
      </c>
      <c r="G68" s="98" t="s">
        <v>216</v>
      </c>
      <c r="H68" s="243">
        <v>400000</v>
      </c>
      <c r="I68" s="101" t="s">
        <v>532</v>
      </c>
      <c r="J68" s="172"/>
      <c r="K68" s="101" t="s">
        <v>696</v>
      </c>
      <c r="L68" s="98"/>
      <c r="M68" s="98"/>
      <c r="N68" s="98"/>
      <c r="O68" s="98"/>
      <c r="P68" s="98"/>
      <c r="Q68" s="98"/>
      <c r="R68" s="226"/>
    </row>
    <row r="69" spans="1:20" s="54" customFormat="1" ht="45.75" customHeight="1">
      <c r="A69" s="50"/>
      <c r="B69" s="242" t="s">
        <v>613</v>
      </c>
      <c r="C69" s="107" t="s">
        <v>614</v>
      </c>
      <c r="D69" s="98"/>
      <c r="E69" s="408"/>
      <c r="F69" s="243">
        <v>400000</v>
      </c>
      <c r="G69" s="98" t="s">
        <v>216</v>
      </c>
      <c r="H69" s="243">
        <v>400000</v>
      </c>
      <c r="I69" s="101" t="s">
        <v>532</v>
      </c>
      <c r="J69" s="172"/>
      <c r="K69" s="101" t="s">
        <v>696</v>
      </c>
      <c r="L69" s="98"/>
      <c r="M69" s="98"/>
      <c r="N69" s="98"/>
      <c r="O69" s="98"/>
      <c r="P69" s="98"/>
      <c r="Q69" s="98"/>
      <c r="R69" s="226"/>
    </row>
    <row r="70" spans="1:20" s="54" customFormat="1" ht="45.75" customHeight="1">
      <c r="A70" s="50"/>
      <c r="B70" s="242" t="s">
        <v>615</v>
      </c>
      <c r="C70" s="107" t="s">
        <v>616</v>
      </c>
      <c r="D70" s="98"/>
      <c r="E70" s="408"/>
      <c r="F70" s="243">
        <v>4000000</v>
      </c>
      <c r="G70" s="98" t="s">
        <v>216</v>
      </c>
      <c r="H70" s="243">
        <v>4000000</v>
      </c>
      <c r="I70" s="101" t="s">
        <v>532</v>
      </c>
      <c r="J70" s="172"/>
      <c r="K70" s="101" t="s">
        <v>697</v>
      </c>
      <c r="L70" s="98"/>
      <c r="M70" s="98"/>
      <c r="N70" s="98"/>
      <c r="O70" s="98"/>
      <c r="P70" s="98"/>
      <c r="Q70" s="98"/>
      <c r="R70" s="226"/>
    </row>
    <row r="71" spans="1:20" s="54" customFormat="1" ht="45.75" customHeight="1">
      <c r="A71" s="50"/>
      <c r="B71" s="244" t="s">
        <v>617</v>
      </c>
      <c r="C71" s="245" t="s">
        <v>618</v>
      </c>
      <c r="D71" s="246"/>
      <c r="E71" s="414"/>
      <c r="F71" s="247">
        <v>250000</v>
      </c>
      <c r="G71" s="98" t="s">
        <v>216</v>
      </c>
      <c r="H71" s="247">
        <v>250000</v>
      </c>
      <c r="I71" s="101" t="s">
        <v>532</v>
      </c>
      <c r="J71" s="172"/>
      <c r="K71" s="248" t="s">
        <v>698</v>
      </c>
      <c r="L71" s="246"/>
      <c r="M71" s="246"/>
      <c r="N71" s="246"/>
      <c r="O71" s="246"/>
      <c r="P71" s="246"/>
      <c r="Q71" s="246"/>
      <c r="R71" s="226"/>
    </row>
    <row r="72" spans="1:20" s="54" customFormat="1" ht="72" customHeight="1">
      <c r="A72" s="50"/>
      <c r="B72" s="165" t="s">
        <v>595</v>
      </c>
      <c r="C72" s="66" t="s">
        <v>309</v>
      </c>
      <c r="D72" s="66" t="s">
        <v>596</v>
      </c>
      <c r="E72" s="410" t="s">
        <v>313</v>
      </c>
      <c r="F72" s="110">
        <v>140000</v>
      </c>
      <c r="G72" s="66" t="s">
        <v>216</v>
      </c>
      <c r="H72" s="110">
        <v>140000</v>
      </c>
      <c r="I72" s="111" t="s">
        <v>572</v>
      </c>
      <c r="J72" s="109" t="s">
        <v>668</v>
      </c>
      <c r="K72" s="112"/>
      <c r="L72" s="66" t="s">
        <v>597</v>
      </c>
      <c r="M72" s="66"/>
      <c r="N72" s="66"/>
      <c r="O72" s="66"/>
      <c r="P72" s="66"/>
      <c r="Q72" s="66"/>
      <c r="R72" s="143"/>
    </row>
    <row r="73" spans="1:20" s="54" customFormat="1" ht="69" customHeight="1">
      <c r="A73" s="50"/>
      <c r="B73" s="506" t="s">
        <v>76</v>
      </c>
      <c r="C73" s="69" t="s">
        <v>77</v>
      </c>
      <c r="D73" s="69" t="s">
        <v>598</v>
      </c>
      <c r="E73" s="411" t="s">
        <v>81</v>
      </c>
      <c r="F73" s="114">
        <v>890000</v>
      </c>
      <c r="G73" s="69" t="s">
        <v>216</v>
      </c>
      <c r="H73" s="114">
        <v>890000</v>
      </c>
      <c r="I73" s="115" t="s">
        <v>538</v>
      </c>
      <c r="J73" s="68"/>
      <c r="K73" s="116"/>
      <c r="L73" s="166"/>
      <c r="M73" s="69" t="s">
        <v>681</v>
      </c>
      <c r="N73" s="69" t="s">
        <v>669</v>
      </c>
      <c r="O73" s="167"/>
      <c r="P73" s="69" t="s">
        <v>670</v>
      </c>
      <c r="Q73" s="69" t="s">
        <v>671</v>
      </c>
      <c r="R73" s="516"/>
    </row>
    <row r="74" spans="1:20" s="54" customFormat="1" ht="43.5" customHeight="1">
      <c r="A74" s="50"/>
      <c r="B74" s="507"/>
      <c r="C74" s="69" t="s">
        <v>82</v>
      </c>
      <c r="D74" s="69"/>
      <c r="E74" s="411" t="s">
        <v>83</v>
      </c>
      <c r="F74" s="114">
        <v>178287.84</v>
      </c>
      <c r="G74" s="69" t="s">
        <v>216</v>
      </c>
      <c r="H74" s="114">
        <v>178287.84</v>
      </c>
      <c r="I74" s="115" t="s">
        <v>538</v>
      </c>
      <c r="J74" s="67"/>
      <c r="K74" s="116"/>
      <c r="L74" s="166"/>
      <c r="M74" s="69" t="s">
        <v>84</v>
      </c>
      <c r="N74" s="166"/>
      <c r="O74" s="167"/>
      <c r="P74" s="69" t="s">
        <v>727</v>
      </c>
      <c r="Q74" s="69" t="s">
        <v>675</v>
      </c>
      <c r="R74" s="516"/>
    </row>
    <row r="75" spans="1:20" s="54" customFormat="1" ht="43.5" customHeight="1">
      <c r="A75" s="50"/>
      <c r="B75" s="507"/>
      <c r="C75" s="69" t="s">
        <v>85</v>
      </c>
      <c r="D75" s="69" t="s">
        <v>599</v>
      </c>
      <c r="E75" s="411" t="s">
        <v>87</v>
      </c>
      <c r="F75" s="114">
        <v>209243.87</v>
      </c>
      <c r="G75" s="69" t="s">
        <v>216</v>
      </c>
      <c r="H75" s="114">
        <v>209243.87</v>
      </c>
      <c r="I75" s="115" t="s">
        <v>538</v>
      </c>
      <c r="J75" s="67"/>
      <c r="K75" s="116"/>
      <c r="L75" s="69"/>
      <c r="M75" s="69" t="s">
        <v>88</v>
      </c>
      <c r="N75" s="69"/>
      <c r="O75" s="167"/>
      <c r="P75" s="69" t="s">
        <v>728</v>
      </c>
      <c r="Q75" s="69" t="s">
        <v>672</v>
      </c>
      <c r="R75" s="516"/>
    </row>
    <row r="76" spans="1:20" s="54" customFormat="1" ht="59.25" customHeight="1">
      <c r="A76" s="50"/>
      <c r="B76" s="508"/>
      <c r="C76" s="69" t="s">
        <v>89</v>
      </c>
      <c r="D76" s="69" t="s">
        <v>600</v>
      </c>
      <c r="E76" s="411" t="s">
        <v>90</v>
      </c>
      <c r="F76" s="114">
        <v>1523969.6</v>
      </c>
      <c r="G76" s="69" t="s">
        <v>216</v>
      </c>
      <c r="H76" s="114">
        <v>1523969.6</v>
      </c>
      <c r="I76" s="115" t="s">
        <v>538</v>
      </c>
      <c r="J76" s="67"/>
      <c r="K76" s="116"/>
      <c r="L76" s="167"/>
      <c r="M76" s="69" t="s">
        <v>673</v>
      </c>
      <c r="N76" s="167"/>
      <c r="O76" s="167"/>
      <c r="P76" s="69" t="s">
        <v>729</v>
      </c>
      <c r="Q76" s="69" t="s">
        <v>674</v>
      </c>
      <c r="R76" s="516"/>
    </row>
    <row r="77" spans="1:20" s="54" customFormat="1" ht="76.5" customHeight="1">
      <c r="A77" s="50"/>
      <c r="B77" s="117" t="s">
        <v>129</v>
      </c>
      <c r="C77" s="69" t="s">
        <v>130</v>
      </c>
      <c r="D77" s="69" t="s">
        <v>133</v>
      </c>
      <c r="E77" s="411" t="s">
        <v>134</v>
      </c>
      <c r="F77" s="114">
        <v>3387800</v>
      </c>
      <c r="G77" s="69" t="s">
        <v>216</v>
      </c>
      <c r="H77" s="114">
        <v>3387800</v>
      </c>
      <c r="I77" s="115" t="s">
        <v>538</v>
      </c>
      <c r="J77" s="69" t="s">
        <v>628</v>
      </c>
      <c r="K77" s="116"/>
      <c r="L77" s="166"/>
      <c r="M77" s="69" t="s">
        <v>715</v>
      </c>
      <c r="N77" s="119" t="s">
        <v>714</v>
      </c>
      <c r="O77" s="69"/>
      <c r="P77" s="69"/>
      <c r="Q77" s="69"/>
      <c r="R77" s="153"/>
    </row>
    <row r="78" spans="1:20" ht="44.25" customHeight="1">
      <c r="B78" s="249" t="s">
        <v>603</v>
      </c>
      <c r="C78" s="120" t="s">
        <v>604</v>
      </c>
      <c r="D78" s="69"/>
      <c r="E78" s="415"/>
      <c r="F78" s="250">
        <f>250000*11</f>
        <v>2750000</v>
      </c>
      <c r="G78" s="69" t="s">
        <v>216</v>
      </c>
      <c r="H78" s="250">
        <f>250000*11</f>
        <v>2750000</v>
      </c>
      <c r="I78" s="115" t="s">
        <v>538</v>
      </c>
      <c r="J78" s="251"/>
      <c r="K78" s="252"/>
      <c r="L78" s="69"/>
      <c r="M78" s="69"/>
      <c r="N78" s="69" t="s">
        <v>693</v>
      </c>
      <c r="O78" s="69"/>
      <c r="P78" s="69"/>
      <c r="Q78" s="69"/>
      <c r="R78" s="143"/>
      <c r="S78" s="54"/>
      <c r="T78" s="54"/>
    </row>
    <row r="79" spans="1:20" ht="45" customHeight="1">
      <c r="B79" s="249" t="s">
        <v>603</v>
      </c>
      <c r="C79" s="120" t="s">
        <v>605</v>
      </c>
      <c r="D79" s="69"/>
      <c r="E79" s="415"/>
      <c r="F79" s="250">
        <v>675000</v>
      </c>
      <c r="G79" s="69" t="s">
        <v>216</v>
      </c>
      <c r="H79" s="250">
        <v>675000</v>
      </c>
      <c r="I79" s="115" t="s">
        <v>538</v>
      </c>
      <c r="J79" s="251"/>
      <c r="K79" s="252"/>
      <c r="L79" s="69"/>
      <c r="M79" s="69"/>
      <c r="N79" s="69" t="s">
        <v>694</v>
      </c>
      <c r="O79" s="69"/>
      <c r="P79" s="69"/>
      <c r="Q79" s="69"/>
      <c r="R79" s="143"/>
      <c r="S79" s="54"/>
      <c r="T79" s="54"/>
    </row>
    <row r="80" spans="1:20" ht="45" customHeight="1">
      <c r="B80" s="117" t="s">
        <v>687</v>
      </c>
      <c r="C80" s="69" t="s">
        <v>241</v>
      </c>
      <c r="D80" s="69" t="s">
        <v>550</v>
      </c>
      <c r="E80" s="411" t="s">
        <v>243</v>
      </c>
      <c r="F80" s="114">
        <v>496725</v>
      </c>
      <c r="G80" s="69" t="s">
        <v>216</v>
      </c>
      <c r="H80" s="114">
        <v>496725</v>
      </c>
      <c r="I80" s="115" t="s">
        <v>658</v>
      </c>
      <c r="J80" s="251"/>
      <c r="K80" s="116"/>
      <c r="L80" s="69"/>
      <c r="M80" s="69"/>
      <c r="N80" s="262" t="s">
        <v>730</v>
      </c>
      <c r="O80" s="69"/>
      <c r="P80" s="69"/>
      <c r="Q80" s="69"/>
      <c r="R80" s="143"/>
      <c r="S80" s="54"/>
      <c r="T80" s="54"/>
    </row>
    <row r="81" spans="2:21" ht="45" customHeight="1">
      <c r="B81" s="117" t="s">
        <v>601</v>
      </c>
      <c r="C81" s="69" t="s">
        <v>676</v>
      </c>
      <c r="D81" s="69" t="s">
        <v>537</v>
      </c>
      <c r="E81" s="411"/>
      <c r="F81" s="114">
        <v>131108.88</v>
      </c>
      <c r="G81" s="69" t="s">
        <v>216</v>
      </c>
      <c r="H81" s="114">
        <v>131108.88</v>
      </c>
      <c r="I81" s="241" t="s">
        <v>658</v>
      </c>
      <c r="J81" s="173"/>
      <c r="K81" s="116"/>
      <c r="L81" s="69"/>
      <c r="M81" s="69"/>
      <c r="N81" s="69"/>
      <c r="O81" s="69"/>
      <c r="P81" s="120" t="s">
        <v>690</v>
      </c>
      <c r="Q81" s="69"/>
      <c r="R81" s="143"/>
      <c r="S81" s="54"/>
      <c r="T81" s="54"/>
    </row>
    <row r="82" spans="2:21" ht="45" customHeight="1">
      <c r="B82" s="168" t="s">
        <v>291</v>
      </c>
      <c r="C82" s="169" t="s">
        <v>292</v>
      </c>
      <c r="D82" s="169" t="s">
        <v>45</v>
      </c>
      <c r="E82" s="416"/>
      <c r="F82" s="170">
        <v>3600000</v>
      </c>
      <c r="G82" s="169" t="s">
        <v>216</v>
      </c>
      <c r="H82" s="170">
        <v>3600000</v>
      </c>
      <c r="I82" s="161" t="s">
        <v>652</v>
      </c>
      <c r="J82" s="171"/>
      <c r="K82" s="171"/>
      <c r="L82" s="169" t="s">
        <v>293</v>
      </c>
      <c r="M82" s="169"/>
      <c r="N82" s="169"/>
      <c r="O82" s="169" t="s">
        <v>707</v>
      </c>
      <c r="P82" s="169"/>
      <c r="Q82" s="169"/>
      <c r="R82" s="143"/>
      <c r="S82" s="54"/>
      <c r="T82" s="54"/>
    </row>
    <row r="83" spans="2:21" ht="38.25" customHeight="1">
      <c r="B83" s="144" t="s">
        <v>606</v>
      </c>
      <c r="C83" s="145" t="s">
        <v>607</v>
      </c>
      <c r="D83" s="141"/>
      <c r="E83" s="417"/>
      <c r="F83" s="146">
        <v>400000</v>
      </c>
      <c r="G83" s="142" t="s">
        <v>216</v>
      </c>
      <c r="H83" s="146">
        <v>400000</v>
      </c>
      <c r="I83" s="240" t="s">
        <v>695</v>
      </c>
      <c r="J83" s="253"/>
      <c r="K83" s="147"/>
      <c r="L83" s="141"/>
      <c r="M83" s="141"/>
      <c r="N83" s="141"/>
      <c r="O83" s="141"/>
      <c r="P83" s="141"/>
      <c r="Q83" s="141"/>
      <c r="R83" s="143"/>
      <c r="S83" s="54"/>
      <c r="T83" s="54"/>
    </row>
    <row r="84" spans="2:21" ht="41.25" customHeight="1">
      <c r="B84" s="148" t="s">
        <v>608</v>
      </c>
      <c r="C84" s="149" t="s">
        <v>609</v>
      </c>
      <c r="D84" s="150"/>
      <c r="E84" s="418"/>
      <c r="F84" s="151">
        <v>3300000</v>
      </c>
      <c r="G84" s="254" t="s">
        <v>216</v>
      </c>
      <c r="H84" s="151">
        <v>3300000</v>
      </c>
      <c r="I84" s="255" t="s">
        <v>695</v>
      </c>
      <c r="J84" s="256"/>
      <c r="K84" s="152"/>
      <c r="L84" s="150"/>
      <c r="M84" s="150"/>
      <c r="N84" s="150"/>
      <c r="O84" s="150"/>
      <c r="P84" s="150"/>
      <c r="Q84" s="150"/>
      <c r="R84" s="143"/>
      <c r="S84" s="54"/>
      <c r="T84" s="54"/>
    </row>
    <row r="85" spans="2:21" ht="22.5" customHeight="1">
      <c r="D85" s="50"/>
      <c r="G85" s="50"/>
      <c r="H85" s="50"/>
      <c r="U85" s="54"/>
    </row>
    <row r="86" spans="2:21" ht="22.5" customHeight="1">
      <c r="B86" s="491" t="s">
        <v>699</v>
      </c>
      <c r="C86" s="491"/>
      <c r="D86" s="491"/>
      <c r="E86" s="491"/>
      <c r="F86" s="491"/>
      <c r="G86" s="491"/>
      <c r="H86" s="491"/>
      <c r="I86" s="491"/>
      <c r="J86" s="59"/>
      <c r="K86" s="59"/>
      <c r="L86" s="60"/>
      <c r="M86" s="60"/>
      <c r="N86" s="60"/>
      <c r="O86" s="60"/>
      <c r="P86" s="60"/>
      <c r="Q86" s="60"/>
      <c r="U86" s="54"/>
    </row>
    <row r="87" spans="2:21" ht="65.25" customHeight="1">
      <c r="B87" s="301" t="s">
        <v>723</v>
      </c>
      <c r="C87" s="77" t="s">
        <v>702</v>
      </c>
      <c r="D87" s="76"/>
      <c r="E87" s="76"/>
      <c r="F87" s="76"/>
      <c r="G87" s="77" t="s">
        <v>724</v>
      </c>
      <c r="H87" s="303">
        <v>853762.35</v>
      </c>
      <c r="I87" s="76" t="s">
        <v>703</v>
      </c>
      <c r="J87" s="76"/>
      <c r="K87" s="76"/>
      <c r="L87" s="77"/>
      <c r="M87" s="77"/>
      <c r="N87" s="77"/>
      <c r="O87" s="77"/>
      <c r="P87" s="77"/>
      <c r="Q87" s="77"/>
      <c r="U87" s="54"/>
    </row>
    <row r="88" spans="2:21" ht="75" customHeight="1">
      <c r="B88" s="302" t="s">
        <v>576</v>
      </c>
      <c r="C88" s="257" t="s">
        <v>704</v>
      </c>
      <c r="D88" s="258"/>
      <c r="E88" s="258"/>
      <c r="F88" s="258"/>
      <c r="G88" s="257" t="s">
        <v>724</v>
      </c>
      <c r="H88" s="304"/>
      <c r="I88" s="258" t="s">
        <v>711</v>
      </c>
      <c r="J88" s="258"/>
      <c r="K88" s="258"/>
      <c r="L88" s="257"/>
      <c r="M88" s="257"/>
      <c r="N88" s="257"/>
      <c r="O88" s="257"/>
      <c r="P88" s="257"/>
      <c r="Q88" s="257"/>
      <c r="U88" s="54"/>
    </row>
    <row r="89" spans="2:21" ht="79.5" customHeight="1">
      <c r="B89" s="302" t="s">
        <v>576</v>
      </c>
      <c r="C89" s="257" t="s">
        <v>705</v>
      </c>
      <c r="D89" s="258"/>
      <c r="E89" s="258"/>
      <c r="F89" s="258"/>
      <c r="G89" s="257" t="s">
        <v>724</v>
      </c>
      <c r="H89" s="304"/>
      <c r="I89" s="258" t="s">
        <v>710</v>
      </c>
      <c r="J89" s="258"/>
      <c r="K89" s="258"/>
      <c r="L89" s="257"/>
      <c r="M89" s="257"/>
      <c r="N89" s="257"/>
      <c r="O89" s="257"/>
      <c r="P89" s="257"/>
      <c r="Q89" s="257"/>
      <c r="U89" s="54"/>
    </row>
    <row r="90" spans="2:21" ht="85.5" customHeight="1">
      <c r="B90" s="302" t="s">
        <v>576</v>
      </c>
      <c r="C90" s="257" t="s">
        <v>706</v>
      </c>
      <c r="D90" s="258"/>
      <c r="E90" s="258"/>
      <c r="F90" s="258"/>
      <c r="G90" s="257" t="s">
        <v>724</v>
      </c>
      <c r="H90" s="304"/>
      <c r="I90" s="258" t="s">
        <v>710</v>
      </c>
      <c r="J90" s="258"/>
      <c r="K90" s="258"/>
      <c r="L90" s="257"/>
      <c r="M90" s="257"/>
      <c r="N90" s="257"/>
      <c r="O90" s="257"/>
      <c r="P90" s="257"/>
      <c r="Q90" s="257"/>
      <c r="U90" s="54"/>
    </row>
    <row r="91" spans="2:21" ht="85.5" customHeight="1">
      <c r="B91" s="306" t="s">
        <v>721</v>
      </c>
      <c r="C91" s="259" t="s">
        <v>719</v>
      </c>
      <c r="D91" s="260"/>
      <c r="E91" s="260"/>
      <c r="F91" s="260"/>
      <c r="G91" s="259" t="s">
        <v>722</v>
      </c>
      <c r="H91" s="305">
        <v>3525879.87</v>
      </c>
      <c r="I91" s="260" t="s">
        <v>720</v>
      </c>
      <c r="J91" s="260"/>
      <c r="K91" s="260"/>
      <c r="L91" s="259"/>
      <c r="M91" s="259"/>
      <c r="N91" s="259"/>
      <c r="O91" s="259"/>
      <c r="P91" s="259"/>
      <c r="Q91" s="259"/>
      <c r="U91" s="54"/>
    </row>
    <row r="92" spans="2:21" ht="22.5" customHeight="1">
      <c r="D92" s="50"/>
      <c r="G92" s="50"/>
      <c r="H92" s="50"/>
      <c r="R92" s="316"/>
      <c r="S92" s="317"/>
      <c r="T92" s="317"/>
      <c r="U92" s="54"/>
    </row>
    <row r="93" spans="2:21" ht="22.5" customHeight="1">
      <c r="D93" s="50"/>
      <c r="G93" s="50"/>
      <c r="H93" s="50"/>
      <c r="R93" s="316"/>
      <c r="S93" s="317"/>
      <c r="T93" s="317"/>
      <c r="U93" s="54"/>
    </row>
    <row r="94" spans="2:21" ht="33" customHeight="1">
      <c r="B94" s="491" t="s">
        <v>619</v>
      </c>
      <c r="C94" s="491"/>
      <c r="D94" s="491"/>
      <c r="E94" s="491"/>
      <c r="F94" s="491"/>
      <c r="G94" s="491"/>
      <c r="H94" s="491"/>
      <c r="I94" s="491"/>
      <c r="J94" s="59"/>
      <c r="K94" s="59"/>
      <c r="L94" s="60"/>
      <c r="M94" s="60"/>
      <c r="N94" s="60"/>
      <c r="O94" s="60"/>
      <c r="P94" s="60"/>
      <c r="Q94" s="60"/>
      <c r="R94" s="316"/>
      <c r="S94" s="317"/>
      <c r="T94" s="317"/>
    </row>
    <row r="95" spans="2:21" ht="75.75" customHeight="1">
      <c r="B95" s="373" t="s">
        <v>595</v>
      </c>
      <c r="C95" s="374" t="s">
        <v>314</v>
      </c>
      <c r="D95" s="375"/>
      <c r="E95" s="375" t="s">
        <v>620</v>
      </c>
      <c r="F95" s="376">
        <v>220000</v>
      </c>
      <c r="G95" s="376">
        <v>220000</v>
      </c>
      <c r="H95" s="376">
        <v>0</v>
      </c>
      <c r="I95" s="377" t="s">
        <v>525</v>
      </c>
      <c r="J95" s="375"/>
      <c r="K95" s="375"/>
      <c r="L95" s="374"/>
      <c r="M95" s="374"/>
      <c r="N95" s="374"/>
      <c r="O95" s="374"/>
      <c r="P95" s="374"/>
      <c r="Q95" s="374"/>
      <c r="R95" s="316"/>
      <c r="S95" s="317"/>
      <c r="T95" s="317"/>
      <c r="U95" s="54"/>
    </row>
    <row r="96" spans="2:21" ht="22.5" customHeight="1">
      <c r="D96" s="50"/>
      <c r="G96" s="50"/>
      <c r="H96" s="50"/>
      <c r="R96" s="316"/>
      <c r="S96" s="317"/>
      <c r="T96" s="317"/>
      <c r="U96" s="54"/>
    </row>
    <row r="97" spans="2:22" ht="16.5" customHeight="1">
      <c r="D97" s="74"/>
      <c r="E97" s="74"/>
      <c r="F97" s="74"/>
      <c r="G97" s="50"/>
      <c r="H97" s="50"/>
      <c r="R97" s="316"/>
      <c r="S97" s="317"/>
      <c r="T97" s="317"/>
      <c r="V97" s="75"/>
    </row>
    <row r="98" spans="2:22" ht="43.5" customHeight="1">
      <c r="B98" s="503" t="s">
        <v>725</v>
      </c>
      <c r="C98" s="504"/>
      <c r="D98" s="504"/>
      <c r="E98" s="504"/>
      <c r="F98" s="504"/>
      <c r="G98" s="504"/>
      <c r="H98" s="504"/>
      <c r="I98" s="504"/>
      <c r="J98" s="378"/>
      <c r="K98" s="378"/>
      <c r="L98" s="378"/>
      <c r="M98" s="378"/>
      <c r="N98" s="378"/>
      <c r="O98" s="378"/>
      <c r="P98" s="378"/>
      <c r="Q98" s="379"/>
      <c r="R98" s="318"/>
      <c r="S98" s="319"/>
      <c r="T98" s="319"/>
      <c r="V98" s="75"/>
    </row>
    <row r="99" spans="2:22" ht="30" customHeight="1">
      <c r="B99" s="505" t="s">
        <v>15</v>
      </c>
      <c r="C99" s="351" t="s">
        <v>16</v>
      </c>
      <c r="D99" s="351" t="s">
        <v>17</v>
      </c>
      <c r="E99" s="419" t="s">
        <v>18</v>
      </c>
      <c r="F99" s="380">
        <v>298540.52</v>
      </c>
      <c r="G99" s="351"/>
      <c r="H99" s="352"/>
      <c r="I99" s="489" t="s">
        <v>20</v>
      </c>
      <c r="J99" s="351"/>
      <c r="K99" s="351"/>
      <c r="L99" s="351" t="s">
        <v>21</v>
      </c>
      <c r="M99" s="351"/>
      <c r="N99" s="351"/>
      <c r="O99" s="351"/>
      <c r="P99" s="351"/>
      <c r="Q99" s="351"/>
      <c r="R99" s="320"/>
      <c r="S99" s="321"/>
      <c r="T99" s="321"/>
      <c r="V99" s="75"/>
    </row>
    <row r="100" spans="2:22" ht="30" customHeight="1">
      <c r="B100" s="500"/>
      <c r="C100" s="312" t="s">
        <v>22</v>
      </c>
      <c r="D100" s="312"/>
      <c r="E100" s="420" t="s">
        <v>23</v>
      </c>
      <c r="F100" s="381">
        <v>1700000</v>
      </c>
      <c r="G100" s="312"/>
      <c r="H100" s="323"/>
      <c r="I100" s="450"/>
      <c r="J100" s="312"/>
      <c r="K100" s="312"/>
      <c r="L100" s="312" t="s">
        <v>24</v>
      </c>
      <c r="M100" s="312"/>
      <c r="N100" s="312"/>
      <c r="O100" s="312"/>
      <c r="P100" s="312"/>
      <c r="Q100" s="312"/>
      <c r="R100" s="320"/>
      <c r="S100" s="321"/>
      <c r="T100" s="321"/>
      <c r="V100" s="75"/>
    </row>
    <row r="101" spans="2:22" ht="30" customHeight="1">
      <c r="B101" s="500"/>
      <c r="C101" s="312" t="s">
        <v>25</v>
      </c>
      <c r="D101" s="312" t="s">
        <v>26</v>
      </c>
      <c r="E101" s="420" t="s">
        <v>27</v>
      </c>
      <c r="F101" s="381">
        <v>76470.59</v>
      </c>
      <c r="G101" s="312"/>
      <c r="H101" s="323"/>
      <c r="I101" s="312" t="s">
        <v>28</v>
      </c>
      <c r="J101" s="312"/>
      <c r="K101" s="312"/>
      <c r="L101" s="312"/>
      <c r="M101" s="312"/>
      <c r="N101" s="312"/>
      <c r="O101" s="312"/>
      <c r="P101" s="312"/>
      <c r="Q101" s="312"/>
      <c r="R101" s="320"/>
      <c r="S101" s="321"/>
      <c r="T101" s="321"/>
      <c r="V101" s="75"/>
    </row>
    <row r="102" spans="2:22" ht="30" customHeight="1">
      <c r="B102" s="500"/>
      <c r="C102" s="312" t="s">
        <v>29</v>
      </c>
      <c r="D102" s="312" t="s">
        <v>30</v>
      </c>
      <c r="E102" s="420" t="s">
        <v>31</v>
      </c>
      <c r="F102" s="381">
        <v>249051.23</v>
      </c>
      <c r="G102" s="312"/>
      <c r="H102" s="323"/>
      <c r="I102" s="450" t="s">
        <v>32</v>
      </c>
      <c r="J102" s="312"/>
      <c r="K102" s="312"/>
      <c r="L102" s="312" t="s">
        <v>28</v>
      </c>
      <c r="M102" s="312"/>
      <c r="N102" s="312"/>
      <c r="O102" s="312"/>
      <c r="P102" s="312"/>
      <c r="Q102" s="312"/>
      <c r="R102" s="320"/>
      <c r="S102" s="321"/>
      <c r="T102" s="321"/>
      <c r="V102" s="75"/>
    </row>
    <row r="103" spans="2:22" ht="30" customHeight="1">
      <c r="B103" s="500"/>
      <c r="C103" s="312" t="s">
        <v>33</v>
      </c>
      <c r="D103" s="312" t="s">
        <v>26</v>
      </c>
      <c r="E103" s="420" t="s">
        <v>34</v>
      </c>
      <c r="F103" s="381">
        <v>29886.15</v>
      </c>
      <c r="G103" s="312"/>
      <c r="H103" s="323"/>
      <c r="I103" s="450"/>
      <c r="J103" s="312"/>
      <c r="K103" s="312"/>
      <c r="L103" s="312"/>
      <c r="M103" s="312"/>
      <c r="N103" s="312"/>
      <c r="O103" s="312"/>
      <c r="P103" s="312"/>
      <c r="Q103" s="312"/>
      <c r="R103" s="320"/>
      <c r="S103" s="321"/>
      <c r="T103" s="321"/>
      <c r="V103" s="75"/>
    </row>
    <row r="104" spans="2:22" ht="30" customHeight="1">
      <c r="B104" s="500"/>
      <c r="C104" s="312" t="s">
        <v>35</v>
      </c>
      <c r="D104" s="312" t="s">
        <v>36</v>
      </c>
      <c r="E104" s="420" t="s">
        <v>37</v>
      </c>
      <c r="F104" s="381">
        <v>149430.74</v>
      </c>
      <c r="G104" s="312"/>
      <c r="H104" s="323"/>
      <c r="I104" s="450"/>
      <c r="J104" s="312"/>
      <c r="K104" s="312"/>
      <c r="L104" s="312"/>
      <c r="M104" s="312"/>
      <c r="N104" s="312"/>
      <c r="O104" s="312"/>
      <c r="P104" s="312"/>
      <c r="Q104" s="312"/>
      <c r="R104" s="320"/>
      <c r="S104" s="321"/>
      <c r="T104" s="321"/>
      <c r="V104" s="75"/>
    </row>
    <row r="105" spans="2:22" ht="30" customHeight="1">
      <c r="B105" s="500"/>
      <c r="C105" s="312" t="s">
        <v>38</v>
      </c>
      <c r="D105" s="312" t="s">
        <v>30</v>
      </c>
      <c r="E105" s="420" t="s">
        <v>37</v>
      </c>
      <c r="F105" s="381">
        <v>249051.23</v>
      </c>
      <c r="G105" s="312"/>
      <c r="H105" s="323"/>
      <c r="I105" s="450"/>
      <c r="J105" s="312"/>
      <c r="K105" s="312"/>
      <c r="L105" s="312"/>
      <c r="M105" s="312"/>
      <c r="N105" s="312"/>
      <c r="O105" s="312"/>
      <c r="P105" s="312"/>
      <c r="Q105" s="312"/>
      <c r="R105" s="320"/>
      <c r="S105" s="321"/>
      <c r="T105" s="321"/>
      <c r="V105" s="75"/>
    </row>
    <row r="106" spans="2:22" ht="30" customHeight="1">
      <c r="B106" s="500"/>
      <c r="C106" s="312" t="s">
        <v>39</v>
      </c>
      <c r="D106" s="312" t="s">
        <v>40</v>
      </c>
      <c r="E106" s="420" t="s">
        <v>37</v>
      </c>
      <c r="F106" s="381">
        <v>498102.47</v>
      </c>
      <c r="G106" s="312"/>
      <c r="H106" s="323"/>
      <c r="I106" s="450"/>
      <c r="J106" s="312"/>
      <c r="K106" s="312"/>
      <c r="L106" s="312"/>
      <c r="M106" s="312"/>
      <c r="N106" s="312"/>
      <c r="O106" s="312"/>
      <c r="P106" s="312"/>
      <c r="Q106" s="312"/>
      <c r="R106" s="320"/>
      <c r="S106" s="321"/>
      <c r="T106" s="321"/>
      <c r="V106" s="75"/>
    </row>
    <row r="107" spans="2:22" ht="30" customHeight="1">
      <c r="B107" s="353" t="s">
        <v>43</v>
      </c>
      <c r="C107" s="312" t="s">
        <v>44</v>
      </c>
      <c r="D107" s="312" t="s">
        <v>45</v>
      </c>
      <c r="E107" s="420" t="s">
        <v>46</v>
      </c>
      <c r="F107" s="381"/>
      <c r="G107" s="312"/>
      <c r="H107" s="323"/>
      <c r="I107" s="312"/>
      <c r="J107" s="312"/>
      <c r="K107" s="312"/>
      <c r="L107" s="312" t="s">
        <v>47</v>
      </c>
      <c r="M107" s="312"/>
      <c r="N107" s="312"/>
      <c r="O107" s="312"/>
      <c r="P107" s="312"/>
      <c r="Q107" s="312"/>
      <c r="R107" s="320"/>
      <c r="S107" s="321"/>
      <c r="T107" s="321"/>
      <c r="V107" s="75"/>
    </row>
    <row r="108" spans="2:22" ht="30" customHeight="1">
      <c r="B108" s="353" t="s">
        <v>66</v>
      </c>
      <c r="C108" s="312"/>
      <c r="D108" s="312"/>
      <c r="E108" s="420"/>
      <c r="F108" s="381"/>
      <c r="G108" s="312"/>
      <c r="H108" s="323"/>
      <c r="I108" s="312"/>
      <c r="J108" s="312"/>
      <c r="K108" s="312"/>
      <c r="L108" s="312" t="s">
        <v>67</v>
      </c>
      <c r="M108" s="312"/>
      <c r="N108" s="312"/>
      <c r="O108" s="312"/>
      <c r="P108" s="312"/>
      <c r="Q108" s="312"/>
      <c r="R108" s="320"/>
      <c r="S108" s="321"/>
      <c r="T108" s="321"/>
      <c r="V108" s="75"/>
    </row>
    <row r="109" spans="2:22" ht="30" customHeight="1">
      <c r="B109" s="353" t="s">
        <v>621</v>
      </c>
      <c r="C109" s="312" t="s">
        <v>91</v>
      </c>
      <c r="D109" s="312" t="s">
        <v>92</v>
      </c>
      <c r="E109" s="420" t="s">
        <v>93</v>
      </c>
      <c r="F109" s="381"/>
      <c r="G109" s="312"/>
      <c r="H109" s="323"/>
      <c r="I109" s="382"/>
      <c r="J109" s="382"/>
      <c r="K109" s="382"/>
      <c r="L109" s="312" t="s">
        <v>94</v>
      </c>
      <c r="M109" s="312"/>
      <c r="N109" s="312"/>
      <c r="O109" s="312"/>
      <c r="P109" s="312"/>
      <c r="Q109" s="312"/>
      <c r="R109" s="320"/>
      <c r="S109" s="321"/>
      <c r="T109" s="321"/>
      <c r="V109" s="75"/>
    </row>
    <row r="110" spans="2:22" ht="30" customHeight="1">
      <c r="B110" s="353" t="s">
        <v>104</v>
      </c>
      <c r="C110" s="312" t="s">
        <v>726</v>
      </c>
      <c r="D110" s="312"/>
      <c r="E110" s="420"/>
      <c r="F110" s="381"/>
      <c r="G110" s="312"/>
      <c r="H110" s="323"/>
      <c r="I110" s="312"/>
      <c r="J110" s="312"/>
      <c r="K110" s="312"/>
      <c r="L110" s="312"/>
      <c r="M110" s="312"/>
      <c r="N110" s="312"/>
      <c r="O110" s="312"/>
      <c r="P110" s="312"/>
      <c r="Q110" s="312"/>
      <c r="R110" s="320"/>
      <c r="S110" s="321"/>
      <c r="T110" s="321"/>
      <c r="V110" s="75"/>
    </row>
    <row r="111" spans="2:22" ht="30" customHeight="1">
      <c r="B111" s="353" t="s">
        <v>112</v>
      </c>
      <c r="C111" s="312" t="s">
        <v>113</v>
      </c>
      <c r="D111" s="312"/>
      <c r="E111" s="420" t="s">
        <v>114</v>
      </c>
      <c r="F111" s="381"/>
      <c r="G111" s="211"/>
      <c r="H111" s="323"/>
      <c r="I111" s="383"/>
      <c r="J111" s="383"/>
      <c r="K111" s="383"/>
      <c r="L111" s="312" t="s">
        <v>622</v>
      </c>
      <c r="M111" s="312"/>
      <c r="N111" s="312"/>
      <c r="O111" s="312"/>
      <c r="P111" s="312"/>
      <c r="Q111" s="312"/>
      <c r="R111" s="320"/>
      <c r="S111" s="321"/>
      <c r="T111" s="321"/>
      <c r="V111" s="75"/>
    </row>
    <row r="112" spans="2:22" ht="30" customHeight="1">
      <c r="B112" s="353" t="s">
        <v>251</v>
      </c>
      <c r="C112" s="312" t="s">
        <v>252</v>
      </c>
      <c r="D112" s="312" t="s">
        <v>215</v>
      </c>
      <c r="E112" s="420" t="s">
        <v>214</v>
      </c>
      <c r="F112" s="381">
        <v>0</v>
      </c>
      <c r="G112" s="312"/>
      <c r="H112" s="312"/>
      <c r="I112" s="312" t="s">
        <v>218</v>
      </c>
      <c r="J112" s="312"/>
      <c r="K112" s="312"/>
      <c r="L112" s="312" t="s">
        <v>218</v>
      </c>
      <c r="M112" s="312"/>
      <c r="N112" s="312"/>
      <c r="O112" s="312"/>
      <c r="P112" s="312"/>
      <c r="Q112" s="312"/>
      <c r="R112" s="320"/>
      <c r="S112" s="321"/>
      <c r="T112" s="321"/>
      <c r="V112" s="75"/>
    </row>
    <row r="113" spans="2:32" ht="92.25" customHeight="1">
      <c r="B113" s="353" t="s">
        <v>271</v>
      </c>
      <c r="C113" s="312" t="s">
        <v>623</v>
      </c>
      <c r="D113" s="312" t="s">
        <v>272</v>
      </c>
      <c r="E113" s="420" t="s">
        <v>624</v>
      </c>
      <c r="F113" s="381" t="s">
        <v>273</v>
      </c>
      <c r="G113" s="312"/>
      <c r="H113" s="312"/>
      <c r="I113" s="312" t="s">
        <v>626</v>
      </c>
      <c r="J113" s="312"/>
      <c r="K113" s="312"/>
      <c r="L113" s="312" t="s">
        <v>625</v>
      </c>
      <c r="M113" s="312"/>
      <c r="N113" s="312"/>
      <c r="O113" s="312"/>
      <c r="P113" s="312"/>
      <c r="Q113" s="312"/>
      <c r="R113" s="320"/>
      <c r="S113" s="321"/>
      <c r="T113" s="321"/>
      <c r="V113" s="75"/>
    </row>
    <row r="114" spans="2:32" ht="30" customHeight="1">
      <c r="B114" s="353" t="s">
        <v>274</v>
      </c>
      <c r="C114" s="312" t="s">
        <v>275</v>
      </c>
      <c r="D114" s="312" t="s">
        <v>276</v>
      </c>
      <c r="E114" s="420"/>
      <c r="F114" s="381"/>
      <c r="G114" s="312"/>
      <c r="H114" s="312"/>
      <c r="I114" s="312"/>
      <c r="J114" s="312"/>
      <c r="K114" s="312"/>
      <c r="L114" s="312" t="s">
        <v>277</v>
      </c>
      <c r="M114" s="312"/>
      <c r="N114" s="312"/>
      <c r="O114" s="312"/>
      <c r="P114" s="312"/>
      <c r="Q114" s="312"/>
      <c r="R114" s="320"/>
      <c r="S114" s="321"/>
      <c r="T114" s="321"/>
      <c r="V114" s="75"/>
    </row>
    <row r="115" spans="2:32" ht="30" customHeight="1">
      <c r="B115" s="353" t="s">
        <v>308</v>
      </c>
      <c r="C115" s="312" t="s">
        <v>315</v>
      </c>
      <c r="D115" s="312" t="s">
        <v>305</v>
      </c>
      <c r="E115" s="420" t="s">
        <v>316</v>
      </c>
      <c r="F115" s="381"/>
      <c r="G115" s="312"/>
      <c r="H115" s="312"/>
      <c r="I115" s="312"/>
      <c r="J115" s="312"/>
      <c r="K115" s="312"/>
      <c r="L115" s="312"/>
      <c r="M115" s="312"/>
      <c r="N115" s="312"/>
      <c r="O115" s="312"/>
      <c r="P115" s="312"/>
      <c r="Q115" s="312"/>
      <c r="R115" s="320"/>
      <c r="S115" s="321"/>
      <c r="T115" s="321"/>
      <c r="V115" s="75"/>
    </row>
    <row r="116" spans="2:32" ht="30" customHeight="1">
      <c r="B116" s="353" t="s">
        <v>337</v>
      </c>
      <c r="C116" s="312" t="s">
        <v>338</v>
      </c>
      <c r="D116" s="312" t="s">
        <v>339</v>
      </c>
      <c r="E116" s="420" t="s">
        <v>340</v>
      </c>
      <c r="F116" s="381">
        <v>25000</v>
      </c>
      <c r="G116" s="312"/>
      <c r="H116" s="312"/>
      <c r="I116" s="312"/>
      <c r="J116" s="312"/>
      <c r="K116" s="312"/>
      <c r="L116" s="312"/>
      <c r="M116" s="312"/>
      <c r="N116" s="312"/>
      <c r="O116" s="312"/>
      <c r="P116" s="312"/>
      <c r="Q116" s="312"/>
      <c r="R116" s="320"/>
      <c r="S116" s="321"/>
      <c r="T116" s="321"/>
      <c r="V116" s="75"/>
    </row>
    <row r="117" spans="2:32" ht="30" customHeight="1">
      <c r="B117" s="353" t="s">
        <v>360</v>
      </c>
      <c r="C117" s="312" t="s">
        <v>361</v>
      </c>
      <c r="D117" s="312" t="s">
        <v>362</v>
      </c>
      <c r="E117" s="420" t="s">
        <v>214</v>
      </c>
      <c r="F117" s="381">
        <v>0</v>
      </c>
      <c r="G117" s="312"/>
      <c r="H117" s="312"/>
      <c r="I117" s="312" t="s">
        <v>218</v>
      </c>
      <c r="J117" s="312"/>
      <c r="K117" s="312"/>
      <c r="L117" s="312" t="s">
        <v>218</v>
      </c>
      <c r="M117" s="312"/>
      <c r="N117" s="312"/>
      <c r="O117" s="312"/>
      <c r="P117" s="312"/>
      <c r="Q117" s="312"/>
      <c r="R117" s="320"/>
      <c r="S117" s="321"/>
      <c r="T117" s="321"/>
      <c r="V117" s="75"/>
    </row>
    <row r="118" spans="2:32" ht="30" customHeight="1">
      <c r="B118" s="353" t="s">
        <v>404</v>
      </c>
      <c r="C118" s="312" t="s">
        <v>405</v>
      </c>
      <c r="D118" s="312" t="s">
        <v>406</v>
      </c>
      <c r="E118" s="420" t="s">
        <v>407</v>
      </c>
      <c r="F118" s="381">
        <v>104806.68</v>
      </c>
      <c r="G118" s="312"/>
      <c r="H118" s="312"/>
      <c r="I118" s="312"/>
      <c r="J118" s="312"/>
      <c r="K118" s="312"/>
      <c r="L118" s="312"/>
      <c r="M118" s="312"/>
      <c r="N118" s="312"/>
      <c r="O118" s="312"/>
      <c r="P118" s="312"/>
      <c r="Q118" s="312"/>
      <c r="R118" s="320"/>
      <c r="S118" s="321"/>
      <c r="T118" s="321"/>
      <c r="V118" s="75"/>
    </row>
    <row r="119" spans="2:32" ht="30" customHeight="1">
      <c r="B119" s="500" t="s">
        <v>414</v>
      </c>
      <c r="C119" s="312" t="s">
        <v>415</v>
      </c>
      <c r="D119" s="312" t="s">
        <v>416</v>
      </c>
      <c r="E119" s="420" t="s">
        <v>417</v>
      </c>
      <c r="F119" s="381">
        <v>136260</v>
      </c>
      <c r="G119" s="312"/>
      <c r="H119" s="312"/>
      <c r="I119" s="312"/>
      <c r="J119" s="312"/>
      <c r="K119" s="312"/>
      <c r="L119" s="312"/>
      <c r="M119" s="312"/>
      <c r="N119" s="312"/>
      <c r="O119" s="312"/>
      <c r="P119" s="312"/>
      <c r="Q119" s="312"/>
      <c r="R119" s="320"/>
      <c r="S119" s="321"/>
      <c r="T119" s="322"/>
      <c r="V119" s="75"/>
    </row>
    <row r="120" spans="2:32" ht="30" customHeight="1">
      <c r="B120" s="500"/>
      <c r="C120" s="312" t="s">
        <v>418</v>
      </c>
      <c r="D120" s="312" t="s">
        <v>419</v>
      </c>
      <c r="E120" s="420" t="s">
        <v>420</v>
      </c>
      <c r="F120" s="381">
        <v>876260</v>
      </c>
      <c r="G120" s="312"/>
      <c r="H120" s="312"/>
      <c r="I120" s="312"/>
      <c r="J120" s="312"/>
      <c r="K120" s="312"/>
      <c r="L120" s="312"/>
      <c r="M120" s="312"/>
      <c r="N120" s="312"/>
      <c r="O120" s="312"/>
      <c r="P120" s="312"/>
      <c r="Q120" s="312"/>
      <c r="R120" s="320"/>
      <c r="S120" s="321"/>
      <c r="T120" s="322"/>
      <c r="V120" s="75"/>
    </row>
    <row r="121" spans="2:32" ht="47.25" customHeight="1">
      <c r="B121" s="354" t="s">
        <v>500</v>
      </c>
      <c r="C121" s="324" t="s">
        <v>501</v>
      </c>
      <c r="D121" s="324" t="s">
        <v>502</v>
      </c>
      <c r="E121" s="421" t="s">
        <v>503</v>
      </c>
      <c r="F121" s="401">
        <v>300000</v>
      </c>
      <c r="G121" s="324"/>
      <c r="H121" s="324"/>
      <c r="I121" s="324" t="s">
        <v>504</v>
      </c>
      <c r="J121" s="324"/>
      <c r="K121" s="324"/>
      <c r="L121" s="324"/>
      <c r="M121" s="324"/>
      <c r="N121" s="324"/>
      <c r="O121" s="324"/>
      <c r="P121" s="324"/>
      <c r="Q121" s="324"/>
      <c r="R121" s="320"/>
      <c r="S121" s="321"/>
      <c r="T121" s="321"/>
      <c r="V121" s="75"/>
    </row>
    <row r="122" spans="2:32" s="317" customFormat="1" ht="16.5" customHeight="1">
      <c r="B122" s="397"/>
      <c r="C122" s="398"/>
      <c r="D122" s="398"/>
      <c r="E122" s="397"/>
      <c r="F122" s="397"/>
      <c r="G122" s="398"/>
      <c r="H122" s="398"/>
      <c r="I122" s="397"/>
      <c r="J122" s="397"/>
      <c r="K122" s="397"/>
      <c r="L122" s="398"/>
      <c r="M122" s="398"/>
      <c r="N122" s="398"/>
      <c r="O122" s="398"/>
      <c r="P122" s="398"/>
      <c r="Q122" s="398"/>
      <c r="R122" s="316"/>
    </row>
    <row r="123" spans="2:32" s="317" customFormat="1" ht="16.5" customHeight="1">
      <c r="B123" s="397"/>
      <c r="C123" s="398"/>
      <c r="D123" s="397"/>
      <c r="E123" s="397"/>
      <c r="F123" s="397"/>
      <c r="G123" s="398"/>
      <c r="H123" s="398"/>
      <c r="I123" s="397"/>
      <c r="J123" s="397"/>
      <c r="K123" s="397"/>
      <c r="L123" s="398"/>
      <c r="M123" s="398"/>
      <c r="N123" s="398"/>
      <c r="O123" s="398"/>
      <c r="P123" s="398"/>
      <c r="Q123" s="398"/>
      <c r="R123" s="316"/>
      <c r="V123" s="399"/>
    </row>
    <row r="124" spans="2:32" s="317" customFormat="1" ht="16.5" customHeight="1">
      <c r="B124" s="397"/>
      <c r="C124" s="398"/>
      <c r="D124" s="397"/>
      <c r="E124" s="397"/>
      <c r="F124" s="397"/>
      <c r="G124" s="397"/>
      <c r="H124" s="397"/>
      <c r="I124" s="397"/>
      <c r="J124" s="397"/>
      <c r="K124" s="397"/>
      <c r="L124" s="398"/>
      <c r="M124" s="398"/>
      <c r="N124" s="398"/>
      <c r="O124" s="398"/>
      <c r="P124" s="398"/>
      <c r="Q124" s="398"/>
      <c r="R124" s="316"/>
      <c r="V124" s="399"/>
      <c r="W124" s="400"/>
      <c r="X124" s="400"/>
      <c r="Y124" s="400"/>
      <c r="Z124" s="400"/>
      <c r="AA124" s="400"/>
      <c r="AB124" s="400"/>
      <c r="AC124" s="400"/>
      <c r="AD124" s="400"/>
      <c r="AE124" s="400"/>
      <c r="AF124" s="400"/>
    </row>
    <row r="125" spans="2:32" ht="30" customHeight="1">
      <c r="B125" s="501" t="s">
        <v>627</v>
      </c>
      <c r="C125" s="502"/>
      <c r="D125" s="502"/>
      <c r="E125" s="502"/>
      <c r="F125" s="502"/>
      <c r="G125" s="502"/>
      <c r="H125" s="502"/>
      <c r="I125" s="502"/>
      <c r="J125" s="395"/>
      <c r="K125" s="395"/>
      <c r="L125" s="396"/>
      <c r="M125" s="396"/>
      <c r="N125" s="396"/>
      <c r="O125" s="396"/>
      <c r="P125" s="396"/>
      <c r="Q125" s="396"/>
      <c r="R125" s="316"/>
      <c r="S125" s="317"/>
      <c r="T125" s="317"/>
    </row>
    <row r="126" spans="2:32" ht="8.25" customHeight="1">
      <c r="B126" s="384"/>
      <c r="C126" s="385"/>
      <c r="D126" s="386"/>
      <c r="E126" s="386"/>
      <c r="F126" s="386"/>
      <c r="G126" s="386"/>
      <c r="H126" s="386"/>
      <c r="I126" s="386"/>
      <c r="J126" s="386"/>
      <c r="K126" s="386"/>
      <c r="L126" s="385"/>
      <c r="M126" s="385"/>
      <c r="N126" s="385"/>
      <c r="O126" s="385"/>
      <c r="P126" s="385"/>
      <c r="Q126" s="385"/>
      <c r="R126" s="316"/>
      <c r="S126" s="317"/>
      <c r="T126" s="317"/>
    </row>
    <row r="127" spans="2:32" ht="24.95" customHeight="1">
      <c r="B127" s="387" t="s">
        <v>41</v>
      </c>
      <c r="C127" s="383"/>
      <c r="D127" s="383"/>
      <c r="E127" s="383"/>
      <c r="F127" s="383"/>
      <c r="G127" s="383"/>
      <c r="H127" s="383"/>
      <c r="I127" s="382"/>
      <c r="J127" s="382"/>
      <c r="K127" s="382"/>
      <c r="L127" s="383"/>
      <c r="M127" s="383"/>
      <c r="N127" s="383"/>
      <c r="O127" s="383"/>
      <c r="P127" s="383"/>
      <c r="Q127" s="383"/>
      <c r="R127" s="316"/>
      <c r="S127" s="317"/>
      <c r="T127" s="317"/>
    </row>
    <row r="128" spans="2:32" ht="24.95" customHeight="1">
      <c r="B128" s="387" t="s">
        <v>42</v>
      </c>
      <c r="C128" s="383"/>
      <c r="D128" s="383"/>
      <c r="E128" s="388"/>
      <c r="F128" s="388"/>
      <c r="G128" s="388"/>
      <c r="H128" s="388"/>
      <c r="I128" s="382"/>
      <c r="J128" s="382"/>
      <c r="K128" s="382"/>
      <c r="L128" s="388"/>
      <c r="M128" s="388"/>
      <c r="N128" s="388"/>
      <c r="O128" s="388"/>
      <c r="P128" s="388"/>
      <c r="Q128" s="388"/>
      <c r="R128" s="316"/>
      <c r="S128" s="317"/>
      <c r="T128" s="317"/>
    </row>
    <row r="129" spans="2:21" ht="24.95" customHeight="1">
      <c r="B129" s="387" t="s">
        <v>58</v>
      </c>
      <c r="C129" s="383"/>
      <c r="D129" s="383"/>
      <c r="E129" s="383"/>
      <c r="F129" s="383"/>
      <c r="G129" s="383"/>
      <c r="H129" s="383"/>
      <c r="I129" s="382"/>
      <c r="J129" s="382"/>
      <c r="K129" s="382"/>
      <c r="L129" s="383"/>
      <c r="M129" s="383"/>
      <c r="N129" s="383"/>
      <c r="O129" s="383"/>
      <c r="P129" s="383"/>
      <c r="Q129" s="383"/>
      <c r="R129" s="316"/>
      <c r="S129" s="317"/>
      <c r="T129" s="317"/>
      <c r="U129" s="315"/>
    </row>
    <row r="130" spans="2:21" ht="24.95" customHeight="1">
      <c r="B130" s="387" t="s">
        <v>95</v>
      </c>
      <c r="C130" s="383"/>
      <c r="D130" s="383"/>
      <c r="E130" s="383"/>
      <c r="F130" s="383"/>
      <c r="G130" s="383"/>
      <c r="H130" s="383"/>
      <c r="I130" s="382"/>
      <c r="J130" s="382"/>
      <c r="K130" s="382"/>
      <c r="L130" s="383"/>
      <c r="M130" s="383"/>
      <c r="N130" s="383"/>
      <c r="O130" s="383"/>
      <c r="P130" s="383"/>
      <c r="Q130" s="383"/>
      <c r="R130" s="316"/>
      <c r="S130" s="317"/>
      <c r="T130" s="317"/>
    </row>
    <row r="131" spans="2:21" ht="24.95" customHeight="1">
      <c r="B131" s="387" t="s">
        <v>96</v>
      </c>
      <c r="C131" s="383"/>
      <c r="D131" s="383"/>
      <c r="E131" s="383"/>
      <c r="F131" s="383"/>
      <c r="G131" s="383"/>
      <c r="H131" s="383"/>
      <c r="I131" s="382"/>
      <c r="J131" s="382"/>
      <c r="K131" s="382"/>
      <c r="L131" s="383"/>
      <c r="M131" s="383"/>
      <c r="N131" s="383"/>
      <c r="O131" s="383"/>
      <c r="P131" s="383"/>
      <c r="Q131" s="383"/>
      <c r="R131" s="316"/>
      <c r="S131" s="317"/>
      <c r="T131" s="317"/>
    </row>
    <row r="132" spans="2:21" ht="24.95" customHeight="1">
      <c r="B132" s="387" t="s">
        <v>97</v>
      </c>
      <c r="C132" s="383"/>
      <c r="D132" s="383"/>
      <c r="E132" s="383"/>
      <c r="F132" s="383"/>
      <c r="G132" s="383"/>
      <c r="H132" s="383"/>
      <c r="I132" s="382"/>
      <c r="J132" s="382"/>
      <c r="K132" s="382"/>
      <c r="L132" s="383"/>
      <c r="M132" s="383"/>
      <c r="N132" s="383"/>
      <c r="O132" s="383"/>
      <c r="P132" s="383"/>
      <c r="Q132" s="383"/>
      <c r="R132" s="316"/>
      <c r="S132" s="317"/>
      <c r="T132" s="317"/>
    </row>
    <row r="133" spans="2:21" ht="24.95" customHeight="1">
      <c r="B133" s="387" t="s">
        <v>98</v>
      </c>
      <c r="C133" s="383"/>
      <c r="D133" s="383"/>
      <c r="E133" s="383"/>
      <c r="F133" s="383"/>
      <c r="G133" s="383"/>
      <c r="H133" s="383"/>
      <c r="I133" s="382"/>
      <c r="J133" s="382"/>
      <c r="K133" s="382"/>
      <c r="L133" s="383"/>
      <c r="M133" s="383"/>
      <c r="N133" s="383"/>
      <c r="O133" s="383"/>
      <c r="P133" s="383"/>
      <c r="Q133" s="383"/>
      <c r="R133" s="316"/>
      <c r="S133" s="317"/>
      <c r="T133" s="317"/>
    </row>
    <row r="134" spans="2:21" ht="24.95" customHeight="1">
      <c r="B134" s="387" t="s">
        <v>99</v>
      </c>
      <c r="C134" s="383"/>
      <c r="D134" s="383"/>
      <c r="E134" s="383"/>
      <c r="F134" s="383"/>
      <c r="G134" s="383"/>
      <c r="H134" s="383"/>
      <c r="I134" s="382"/>
      <c r="J134" s="382"/>
      <c r="K134" s="382"/>
      <c r="L134" s="383"/>
      <c r="M134" s="383"/>
      <c r="N134" s="383"/>
      <c r="O134" s="383"/>
      <c r="P134" s="383"/>
      <c r="Q134" s="383"/>
      <c r="R134" s="316"/>
      <c r="S134" s="317"/>
      <c r="T134" s="317"/>
    </row>
    <row r="135" spans="2:21" ht="24.95" customHeight="1">
      <c r="B135" s="387" t="s">
        <v>100</v>
      </c>
      <c r="C135" s="383"/>
      <c r="D135" s="383"/>
      <c r="E135" s="383"/>
      <c r="F135" s="383"/>
      <c r="G135" s="383"/>
      <c r="H135" s="383"/>
      <c r="I135" s="382"/>
      <c r="J135" s="382"/>
      <c r="K135" s="382"/>
      <c r="L135" s="383"/>
      <c r="M135" s="383"/>
      <c r="N135" s="383"/>
      <c r="O135" s="383"/>
      <c r="P135" s="383"/>
      <c r="Q135" s="383"/>
      <c r="R135" s="316"/>
      <c r="S135" s="317"/>
      <c r="T135" s="317"/>
    </row>
    <row r="136" spans="2:21" ht="24.95" customHeight="1">
      <c r="B136" s="387" t="s">
        <v>101</v>
      </c>
      <c r="C136" s="383"/>
      <c r="D136" s="383"/>
      <c r="E136" s="383"/>
      <c r="F136" s="383"/>
      <c r="G136" s="383"/>
      <c r="H136" s="383"/>
      <c r="I136" s="382"/>
      <c r="J136" s="382"/>
      <c r="K136" s="382"/>
      <c r="L136" s="383"/>
      <c r="M136" s="383"/>
      <c r="N136" s="383"/>
      <c r="O136" s="383"/>
      <c r="P136" s="383"/>
      <c r="Q136" s="383"/>
      <c r="R136" s="316"/>
      <c r="S136" s="317"/>
      <c r="T136" s="317"/>
    </row>
    <row r="137" spans="2:21" ht="24.95" customHeight="1">
      <c r="B137" s="387" t="s">
        <v>102</v>
      </c>
      <c r="C137" s="383"/>
      <c r="D137" s="383"/>
      <c r="E137" s="383"/>
      <c r="F137" s="383"/>
      <c r="G137" s="383"/>
      <c r="H137" s="383"/>
      <c r="I137" s="382"/>
      <c r="J137" s="382"/>
      <c r="K137" s="382"/>
      <c r="L137" s="383"/>
      <c r="M137" s="383"/>
      <c r="N137" s="383"/>
      <c r="O137" s="383"/>
      <c r="P137" s="383"/>
      <c r="Q137" s="383"/>
      <c r="R137" s="316"/>
      <c r="S137" s="317"/>
      <c r="T137" s="317"/>
    </row>
    <row r="138" spans="2:21" ht="24.95" customHeight="1">
      <c r="B138" s="387" t="s">
        <v>103</v>
      </c>
      <c r="C138" s="383"/>
      <c r="D138" s="383"/>
      <c r="E138" s="383"/>
      <c r="F138" s="383"/>
      <c r="G138" s="383"/>
      <c r="H138" s="383"/>
      <c r="I138" s="382"/>
      <c r="J138" s="382"/>
      <c r="K138" s="382"/>
      <c r="L138" s="383"/>
      <c r="M138" s="383"/>
      <c r="N138" s="383"/>
      <c r="O138" s="383"/>
      <c r="P138" s="383"/>
      <c r="Q138" s="383"/>
      <c r="R138" s="316"/>
      <c r="S138" s="317"/>
      <c r="T138" s="317"/>
    </row>
    <row r="139" spans="2:21" ht="24.95" customHeight="1">
      <c r="B139" s="387" t="s">
        <v>105</v>
      </c>
      <c r="C139" s="383"/>
      <c r="D139" s="383"/>
      <c r="E139" s="383"/>
      <c r="F139" s="383"/>
      <c r="G139" s="383"/>
      <c r="H139" s="383"/>
      <c r="I139" s="382"/>
      <c r="J139" s="382"/>
      <c r="K139" s="382"/>
      <c r="L139" s="383"/>
      <c r="M139" s="383"/>
      <c r="N139" s="383"/>
      <c r="O139" s="383"/>
      <c r="P139" s="383"/>
      <c r="Q139" s="383"/>
      <c r="R139" s="316"/>
      <c r="S139" s="317"/>
      <c r="T139" s="317"/>
    </row>
    <row r="140" spans="2:21" ht="24.95" customHeight="1">
      <c r="B140" s="387" t="s">
        <v>106</v>
      </c>
      <c r="C140" s="383"/>
      <c r="D140" s="383"/>
      <c r="E140" s="383"/>
      <c r="F140" s="383"/>
      <c r="G140" s="383"/>
      <c r="H140" s="383"/>
      <c r="I140" s="382"/>
      <c r="J140" s="382"/>
      <c r="K140" s="382"/>
      <c r="L140" s="383"/>
      <c r="M140" s="383"/>
      <c r="N140" s="383"/>
      <c r="O140" s="383"/>
      <c r="P140" s="383"/>
      <c r="Q140" s="383"/>
      <c r="R140" s="316"/>
      <c r="S140" s="317"/>
      <c r="T140" s="317"/>
    </row>
    <row r="141" spans="2:21" ht="24.95" customHeight="1">
      <c r="B141" s="387" t="s">
        <v>107</v>
      </c>
      <c r="C141" s="383"/>
      <c r="D141" s="383"/>
      <c r="E141" s="383"/>
      <c r="F141" s="383"/>
      <c r="G141" s="383"/>
      <c r="H141" s="383"/>
      <c r="I141" s="382"/>
      <c r="J141" s="382"/>
      <c r="K141" s="382"/>
      <c r="L141" s="383"/>
      <c r="M141" s="383"/>
      <c r="N141" s="383"/>
      <c r="O141" s="383"/>
      <c r="P141" s="383"/>
      <c r="Q141" s="383"/>
      <c r="R141" s="316"/>
      <c r="S141" s="317"/>
      <c r="T141" s="317"/>
    </row>
    <row r="142" spans="2:21" ht="24.95" customHeight="1">
      <c r="B142" s="387" t="s">
        <v>108</v>
      </c>
      <c r="C142" s="383"/>
      <c r="D142" s="383"/>
      <c r="E142" s="383"/>
      <c r="F142" s="383"/>
      <c r="G142" s="383"/>
      <c r="H142" s="383"/>
      <c r="I142" s="382"/>
      <c r="J142" s="382"/>
      <c r="K142" s="382"/>
      <c r="L142" s="383"/>
      <c r="M142" s="383"/>
      <c r="N142" s="383"/>
      <c r="O142" s="383"/>
      <c r="P142" s="383"/>
      <c r="Q142" s="383"/>
      <c r="R142" s="316"/>
      <c r="S142" s="317"/>
      <c r="T142" s="317"/>
    </row>
    <row r="143" spans="2:21" ht="24.95" customHeight="1">
      <c r="B143" s="387" t="s">
        <v>109</v>
      </c>
      <c r="C143" s="383"/>
      <c r="D143" s="383"/>
      <c r="E143" s="383"/>
      <c r="F143" s="383"/>
      <c r="G143" s="383"/>
      <c r="H143" s="383"/>
      <c r="I143" s="382"/>
      <c r="J143" s="382"/>
      <c r="K143" s="382"/>
      <c r="L143" s="383"/>
      <c r="M143" s="383"/>
      <c r="N143" s="383"/>
      <c r="O143" s="383"/>
      <c r="P143" s="383"/>
      <c r="Q143" s="383"/>
      <c r="R143" s="317"/>
      <c r="S143" s="317"/>
      <c r="T143" s="317"/>
    </row>
    <row r="144" spans="2:21" ht="24.95" customHeight="1">
      <c r="B144" s="387" t="s">
        <v>110</v>
      </c>
      <c r="C144" s="383"/>
      <c r="D144" s="383"/>
      <c r="E144" s="383"/>
      <c r="F144" s="383"/>
      <c r="G144" s="383"/>
      <c r="H144" s="383"/>
      <c r="I144" s="382"/>
      <c r="J144" s="382"/>
      <c r="K144" s="382"/>
      <c r="L144" s="383"/>
      <c r="M144" s="383"/>
      <c r="N144" s="383"/>
      <c r="O144" s="383"/>
      <c r="P144" s="383"/>
      <c r="Q144" s="383"/>
      <c r="R144" s="317"/>
      <c r="S144" s="317"/>
      <c r="T144" s="317"/>
    </row>
    <row r="145" spans="2:20" ht="24.95" customHeight="1">
      <c r="B145" s="387" t="s">
        <v>111</v>
      </c>
      <c r="C145" s="383"/>
      <c r="D145" s="383"/>
      <c r="E145" s="383"/>
      <c r="F145" s="383"/>
      <c r="G145" s="383"/>
      <c r="H145" s="383"/>
      <c r="I145" s="382"/>
      <c r="J145" s="382"/>
      <c r="K145" s="382"/>
      <c r="L145" s="383"/>
      <c r="M145" s="383"/>
      <c r="N145" s="383"/>
      <c r="O145" s="383"/>
      <c r="P145" s="383"/>
      <c r="Q145" s="383"/>
      <c r="R145" s="317"/>
      <c r="S145" s="317"/>
      <c r="T145" s="317"/>
    </row>
    <row r="146" spans="2:20" ht="24.95" customHeight="1">
      <c r="B146" s="387" t="s">
        <v>115</v>
      </c>
      <c r="C146" s="383"/>
      <c r="D146" s="383"/>
      <c r="E146" s="383"/>
      <c r="F146" s="383"/>
      <c r="G146" s="383"/>
      <c r="H146" s="383"/>
      <c r="I146" s="382"/>
      <c r="J146" s="382"/>
      <c r="K146" s="382"/>
      <c r="L146" s="383"/>
      <c r="M146" s="383"/>
      <c r="N146" s="383"/>
      <c r="O146" s="383"/>
      <c r="P146" s="383"/>
      <c r="Q146" s="383"/>
      <c r="R146" s="317"/>
      <c r="S146" s="317"/>
      <c r="T146" s="317"/>
    </row>
    <row r="147" spans="2:20" ht="24.95" customHeight="1">
      <c r="B147" s="387" t="s">
        <v>116</v>
      </c>
      <c r="C147" s="383"/>
      <c r="D147" s="383"/>
      <c r="E147" s="383"/>
      <c r="F147" s="383"/>
      <c r="G147" s="383"/>
      <c r="H147" s="383"/>
      <c r="I147" s="382"/>
      <c r="J147" s="382"/>
      <c r="K147" s="382"/>
      <c r="L147" s="383"/>
      <c r="M147" s="383"/>
      <c r="N147" s="383"/>
      <c r="O147" s="383"/>
      <c r="P147" s="383"/>
      <c r="Q147" s="383"/>
      <c r="R147" s="317"/>
      <c r="S147" s="317"/>
      <c r="T147" s="317"/>
    </row>
    <row r="148" spans="2:20" ht="24.95" customHeight="1">
      <c r="B148" s="389" t="s">
        <v>117</v>
      </c>
      <c r="C148" s="383"/>
      <c r="D148" s="383"/>
      <c r="E148" s="383"/>
      <c r="F148" s="383"/>
      <c r="G148" s="383"/>
      <c r="H148" s="383"/>
      <c r="I148" s="382"/>
      <c r="J148" s="382"/>
      <c r="K148" s="382"/>
      <c r="L148" s="383"/>
      <c r="M148" s="383"/>
      <c r="N148" s="383"/>
      <c r="O148" s="383"/>
      <c r="P148" s="383"/>
      <c r="Q148" s="383"/>
      <c r="R148" s="317"/>
      <c r="S148" s="317"/>
      <c r="T148" s="317"/>
    </row>
    <row r="149" spans="2:20" ht="24.95" customHeight="1">
      <c r="B149" s="387" t="s">
        <v>118</v>
      </c>
      <c r="C149" s="383"/>
      <c r="D149" s="383"/>
      <c r="E149" s="383"/>
      <c r="F149" s="383"/>
      <c r="G149" s="383"/>
      <c r="H149" s="383"/>
      <c r="I149" s="382"/>
      <c r="J149" s="382"/>
      <c r="K149" s="382"/>
      <c r="L149" s="383"/>
      <c r="M149" s="383"/>
      <c r="N149" s="383"/>
      <c r="O149" s="383"/>
      <c r="P149" s="383"/>
      <c r="Q149" s="383"/>
      <c r="R149" s="317"/>
      <c r="S149" s="317"/>
      <c r="T149" s="317"/>
    </row>
    <row r="150" spans="2:20" ht="24.95" customHeight="1">
      <c r="B150" s="387" t="s">
        <v>119</v>
      </c>
      <c r="C150" s="383"/>
      <c r="D150" s="383"/>
      <c r="E150" s="383"/>
      <c r="F150" s="383"/>
      <c r="G150" s="383"/>
      <c r="H150" s="383"/>
      <c r="I150" s="382"/>
      <c r="J150" s="382"/>
      <c r="K150" s="382"/>
      <c r="L150" s="383"/>
      <c r="M150" s="383"/>
      <c r="N150" s="383"/>
      <c r="O150" s="383"/>
      <c r="P150" s="383"/>
      <c r="Q150" s="383"/>
      <c r="R150" s="317"/>
      <c r="S150" s="317"/>
      <c r="T150" s="317"/>
    </row>
    <row r="151" spans="2:20" ht="24.95" customHeight="1">
      <c r="B151" s="387" t="s">
        <v>120</v>
      </c>
      <c r="C151" s="383"/>
      <c r="D151" s="383"/>
      <c r="E151" s="383"/>
      <c r="F151" s="383"/>
      <c r="G151" s="383"/>
      <c r="H151" s="383"/>
      <c r="I151" s="382"/>
      <c r="J151" s="382"/>
      <c r="K151" s="382"/>
      <c r="L151" s="383"/>
      <c r="M151" s="383"/>
      <c r="N151" s="383"/>
      <c r="O151" s="383"/>
      <c r="P151" s="383"/>
      <c r="Q151" s="383"/>
      <c r="R151" s="317"/>
      <c r="S151" s="317"/>
      <c r="T151" s="317"/>
    </row>
    <row r="152" spans="2:20" ht="24.95" customHeight="1">
      <c r="B152" s="387" t="s">
        <v>121</v>
      </c>
      <c r="C152" s="383"/>
      <c r="D152" s="383"/>
      <c r="E152" s="383"/>
      <c r="F152" s="383"/>
      <c r="G152" s="383"/>
      <c r="H152" s="383"/>
      <c r="I152" s="382"/>
      <c r="J152" s="382"/>
      <c r="K152" s="382"/>
      <c r="L152" s="383"/>
      <c r="M152" s="383"/>
      <c r="N152" s="383"/>
      <c r="O152" s="383"/>
      <c r="P152" s="383"/>
      <c r="Q152" s="383"/>
      <c r="R152" s="317"/>
      <c r="S152" s="317"/>
      <c r="T152" s="317"/>
    </row>
    <row r="153" spans="2:20" ht="24.95" customHeight="1">
      <c r="B153" s="389" t="s">
        <v>122</v>
      </c>
      <c r="C153" s="383"/>
      <c r="D153" s="383"/>
      <c r="E153" s="383"/>
      <c r="F153" s="383"/>
      <c r="G153" s="383"/>
      <c r="H153" s="383"/>
      <c r="I153" s="382"/>
      <c r="J153" s="382"/>
      <c r="K153" s="382"/>
      <c r="L153" s="383"/>
      <c r="M153" s="383"/>
      <c r="N153" s="383"/>
      <c r="O153" s="383"/>
      <c r="P153" s="383"/>
      <c r="Q153" s="383"/>
      <c r="R153" s="317"/>
      <c r="S153" s="317"/>
      <c r="T153" s="317"/>
    </row>
    <row r="154" spans="2:20" ht="24.95" customHeight="1">
      <c r="B154" s="387" t="s">
        <v>123</v>
      </c>
      <c r="C154" s="383"/>
      <c r="D154" s="383"/>
      <c r="E154" s="383"/>
      <c r="F154" s="383"/>
      <c r="G154" s="383"/>
      <c r="H154" s="383"/>
      <c r="I154" s="382"/>
      <c r="J154" s="382"/>
      <c r="K154" s="382"/>
      <c r="L154" s="383"/>
      <c r="M154" s="383"/>
      <c r="N154" s="383"/>
      <c r="O154" s="383"/>
      <c r="P154" s="383"/>
      <c r="Q154" s="383"/>
      <c r="R154" s="317"/>
      <c r="S154" s="317"/>
      <c r="T154" s="317"/>
    </row>
    <row r="155" spans="2:20" ht="24.95" customHeight="1">
      <c r="B155" s="390" t="s">
        <v>124</v>
      </c>
      <c r="C155" s="383"/>
      <c r="D155" s="383"/>
      <c r="E155" s="383"/>
      <c r="F155" s="383"/>
      <c r="G155" s="383"/>
      <c r="H155" s="383"/>
      <c r="I155" s="382"/>
      <c r="J155" s="382"/>
      <c r="K155" s="382"/>
      <c r="L155" s="383"/>
      <c r="M155" s="383"/>
      <c r="N155" s="383"/>
      <c r="O155" s="383"/>
      <c r="P155" s="383"/>
      <c r="Q155" s="383"/>
      <c r="R155" s="317"/>
      <c r="S155" s="317"/>
      <c r="T155" s="317"/>
    </row>
    <row r="156" spans="2:20" ht="24.95" customHeight="1">
      <c r="B156" s="390" t="s">
        <v>125</v>
      </c>
      <c r="C156" s="383"/>
      <c r="D156" s="383"/>
      <c r="E156" s="383"/>
      <c r="F156" s="383"/>
      <c r="G156" s="383"/>
      <c r="H156" s="383"/>
      <c r="I156" s="382"/>
      <c r="J156" s="382"/>
      <c r="K156" s="382"/>
      <c r="L156" s="383"/>
      <c r="M156" s="383"/>
      <c r="N156" s="383"/>
      <c r="O156" s="383"/>
      <c r="P156" s="383"/>
      <c r="Q156" s="383"/>
      <c r="R156" s="317"/>
      <c r="S156" s="317"/>
      <c r="T156" s="317"/>
    </row>
    <row r="157" spans="2:20" ht="24.95" customHeight="1">
      <c r="B157" s="387" t="s">
        <v>126</v>
      </c>
      <c r="C157" s="383"/>
      <c r="D157" s="383"/>
      <c r="E157" s="383"/>
      <c r="F157" s="383"/>
      <c r="G157" s="383"/>
      <c r="H157" s="383"/>
      <c r="I157" s="382"/>
      <c r="J157" s="382"/>
      <c r="K157" s="382"/>
      <c r="L157" s="383"/>
      <c r="M157" s="383"/>
      <c r="N157" s="383"/>
      <c r="O157" s="383"/>
      <c r="P157" s="383"/>
      <c r="Q157" s="383"/>
      <c r="R157" s="317"/>
      <c r="S157" s="317"/>
      <c r="T157" s="317"/>
    </row>
    <row r="158" spans="2:20" ht="24.95" customHeight="1">
      <c r="B158" s="387" t="s">
        <v>127</v>
      </c>
      <c r="C158" s="383"/>
      <c r="D158" s="383"/>
      <c r="E158" s="383"/>
      <c r="F158" s="383"/>
      <c r="G158" s="383"/>
      <c r="H158" s="383"/>
      <c r="I158" s="382"/>
      <c r="J158" s="382"/>
      <c r="K158" s="382"/>
      <c r="L158" s="383"/>
      <c r="M158" s="383"/>
      <c r="N158" s="383"/>
      <c r="O158" s="383"/>
      <c r="P158" s="383"/>
      <c r="Q158" s="383"/>
      <c r="R158" s="317"/>
      <c r="S158" s="317"/>
      <c r="T158" s="317"/>
    </row>
    <row r="159" spans="2:20" ht="24.95" customHeight="1">
      <c r="B159" s="387" t="s">
        <v>128</v>
      </c>
      <c r="C159" s="383"/>
      <c r="D159" s="383"/>
      <c r="E159" s="391"/>
      <c r="F159" s="391"/>
      <c r="G159" s="391"/>
      <c r="H159" s="391"/>
      <c r="I159" s="382"/>
      <c r="J159" s="382"/>
      <c r="K159" s="382"/>
      <c r="L159" s="391"/>
      <c r="M159" s="391"/>
      <c r="N159" s="391"/>
      <c r="O159" s="391"/>
      <c r="P159" s="391"/>
      <c r="Q159" s="391"/>
      <c r="R159" s="317"/>
      <c r="S159" s="317"/>
      <c r="T159" s="317"/>
    </row>
    <row r="160" spans="2:20" ht="24.95" customHeight="1">
      <c r="B160" s="387" t="s">
        <v>145</v>
      </c>
      <c r="C160" s="383"/>
      <c r="D160" s="383"/>
      <c r="E160" s="383"/>
      <c r="F160" s="383"/>
      <c r="G160" s="383"/>
      <c r="H160" s="383"/>
      <c r="I160" s="382"/>
      <c r="J160" s="382"/>
      <c r="K160" s="382"/>
      <c r="L160" s="383"/>
      <c r="M160" s="383"/>
      <c r="N160" s="383"/>
      <c r="O160" s="383"/>
      <c r="P160" s="383"/>
      <c r="Q160" s="383"/>
      <c r="R160" s="317"/>
      <c r="S160" s="317"/>
      <c r="T160" s="317"/>
    </row>
    <row r="161" spans="2:20" ht="24.95" customHeight="1">
      <c r="B161" s="387" t="s">
        <v>146</v>
      </c>
      <c r="C161" s="383"/>
      <c r="D161" s="383"/>
      <c r="E161" s="383"/>
      <c r="F161" s="383"/>
      <c r="G161" s="383"/>
      <c r="H161" s="383"/>
      <c r="I161" s="382"/>
      <c r="J161" s="382"/>
      <c r="K161" s="382"/>
      <c r="L161" s="383"/>
      <c r="M161" s="383"/>
      <c r="N161" s="383"/>
      <c r="O161" s="383"/>
      <c r="P161" s="383"/>
      <c r="Q161" s="383"/>
      <c r="R161" s="317"/>
      <c r="S161" s="317"/>
      <c r="T161" s="317"/>
    </row>
    <row r="162" spans="2:20" ht="24.95" customHeight="1">
      <c r="B162" s="387" t="s">
        <v>147</v>
      </c>
      <c r="C162" s="383"/>
      <c r="D162" s="383"/>
      <c r="E162" s="383"/>
      <c r="F162" s="383"/>
      <c r="G162" s="383"/>
      <c r="H162" s="383"/>
      <c r="I162" s="382"/>
      <c r="J162" s="382"/>
      <c r="K162" s="382"/>
      <c r="L162" s="383"/>
      <c r="M162" s="383"/>
      <c r="N162" s="383"/>
      <c r="O162" s="383"/>
      <c r="P162" s="383"/>
      <c r="Q162" s="383"/>
      <c r="R162" s="317"/>
      <c r="S162" s="317"/>
      <c r="T162" s="317"/>
    </row>
    <row r="163" spans="2:20" ht="24.95" customHeight="1">
      <c r="B163" s="387" t="s">
        <v>148</v>
      </c>
      <c r="C163" s="383"/>
      <c r="D163" s="383"/>
      <c r="E163" s="383"/>
      <c r="F163" s="383"/>
      <c r="G163" s="383"/>
      <c r="H163" s="383"/>
      <c r="I163" s="382"/>
      <c r="J163" s="382"/>
      <c r="K163" s="382"/>
      <c r="L163" s="383"/>
      <c r="M163" s="383"/>
      <c r="N163" s="383"/>
      <c r="O163" s="383"/>
      <c r="P163" s="383"/>
      <c r="Q163" s="383"/>
      <c r="R163" s="317"/>
      <c r="S163" s="317"/>
      <c r="T163" s="317"/>
    </row>
    <row r="164" spans="2:20" ht="24.95" customHeight="1">
      <c r="B164" s="387" t="s">
        <v>149</v>
      </c>
      <c r="C164" s="383"/>
      <c r="D164" s="383"/>
      <c r="E164" s="383"/>
      <c r="F164" s="383"/>
      <c r="G164" s="383"/>
      <c r="H164" s="383"/>
      <c r="I164" s="382"/>
      <c r="J164" s="382"/>
      <c r="K164" s="382"/>
      <c r="L164" s="383"/>
      <c r="M164" s="383"/>
      <c r="N164" s="383"/>
      <c r="O164" s="383"/>
      <c r="P164" s="383"/>
      <c r="Q164" s="383"/>
      <c r="R164" s="317"/>
      <c r="S164" s="317"/>
      <c r="T164" s="317"/>
    </row>
    <row r="165" spans="2:20" ht="24.95" customHeight="1">
      <c r="B165" s="390" t="s">
        <v>150</v>
      </c>
      <c r="C165" s="383"/>
      <c r="D165" s="383"/>
      <c r="E165" s="383"/>
      <c r="F165" s="383"/>
      <c r="G165" s="383"/>
      <c r="H165" s="383"/>
      <c r="I165" s="382"/>
      <c r="J165" s="382"/>
      <c r="K165" s="382"/>
      <c r="L165" s="383"/>
      <c r="M165" s="383"/>
      <c r="N165" s="383"/>
      <c r="O165" s="383"/>
      <c r="P165" s="383"/>
      <c r="Q165" s="383"/>
      <c r="R165" s="317"/>
      <c r="S165" s="317"/>
      <c r="T165" s="317"/>
    </row>
    <row r="166" spans="2:20" ht="24.95" customHeight="1">
      <c r="B166" s="387" t="s">
        <v>151</v>
      </c>
      <c r="C166" s="383"/>
      <c r="D166" s="383"/>
      <c r="E166" s="383"/>
      <c r="F166" s="383"/>
      <c r="G166" s="383"/>
      <c r="H166" s="383"/>
      <c r="I166" s="382"/>
      <c r="J166" s="382"/>
      <c r="K166" s="382"/>
      <c r="L166" s="383"/>
      <c r="M166" s="383"/>
      <c r="N166" s="383"/>
      <c r="O166" s="383"/>
      <c r="P166" s="383"/>
      <c r="Q166" s="383"/>
      <c r="R166" s="317"/>
      <c r="S166" s="317"/>
      <c r="T166" s="317"/>
    </row>
    <row r="167" spans="2:20" ht="24.95" customHeight="1">
      <c r="B167" s="387" t="s">
        <v>152</v>
      </c>
      <c r="C167" s="383"/>
      <c r="D167" s="383"/>
      <c r="E167" s="383"/>
      <c r="F167" s="383"/>
      <c r="G167" s="383"/>
      <c r="H167" s="383"/>
      <c r="I167" s="382"/>
      <c r="J167" s="382"/>
      <c r="K167" s="382"/>
      <c r="L167" s="383"/>
      <c r="M167" s="383"/>
      <c r="N167" s="383"/>
      <c r="O167" s="383"/>
      <c r="P167" s="383"/>
      <c r="Q167" s="383"/>
      <c r="R167" s="317"/>
      <c r="S167" s="317"/>
      <c r="T167" s="317"/>
    </row>
    <row r="168" spans="2:20" ht="24.95" customHeight="1">
      <c r="B168" s="387" t="s">
        <v>166</v>
      </c>
      <c r="C168" s="383"/>
      <c r="D168" s="383"/>
      <c r="E168" s="383"/>
      <c r="F168" s="383"/>
      <c r="G168" s="383"/>
      <c r="H168" s="383"/>
      <c r="I168" s="382"/>
      <c r="J168" s="382"/>
      <c r="K168" s="382"/>
      <c r="L168" s="383"/>
      <c r="M168" s="383"/>
      <c r="N168" s="383"/>
      <c r="O168" s="383"/>
      <c r="P168" s="383"/>
      <c r="Q168" s="383"/>
      <c r="R168" s="317"/>
      <c r="S168" s="317"/>
      <c r="T168" s="317"/>
    </row>
    <row r="169" spans="2:20" ht="24.95" customHeight="1">
      <c r="B169" s="387" t="s">
        <v>167</v>
      </c>
      <c r="C169" s="383"/>
      <c r="D169" s="383"/>
      <c r="E169" s="383"/>
      <c r="F169" s="383"/>
      <c r="G169" s="383"/>
      <c r="H169" s="383"/>
      <c r="I169" s="382"/>
      <c r="J169" s="382"/>
      <c r="K169" s="382"/>
      <c r="L169" s="383"/>
      <c r="M169" s="383"/>
      <c r="N169" s="383"/>
      <c r="O169" s="383"/>
      <c r="P169" s="383"/>
      <c r="Q169" s="383"/>
      <c r="R169" s="317"/>
      <c r="S169" s="317"/>
      <c r="T169" s="317"/>
    </row>
    <row r="170" spans="2:20" ht="24.95" customHeight="1">
      <c r="B170" s="402" t="s">
        <v>168</v>
      </c>
      <c r="C170" s="383"/>
      <c r="D170" s="383"/>
      <c r="E170" s="383"/>
      <c r="F170" s="383"/>
      <c r="G170" s="383"/>
      <c r="H170" s="383"/>
      <c r="I170" s="382"/>
      <c r="J170" s="382"/>
      <c r="K170" s="382"/>
      <c r="L170" s="383"/>
      <c r="M170" s="383"/>
      <c r="N170" s="383"/>
      <c r="O170" s="383"/>
      <c r="P170" s="383"/>
      <c r="Q170" s="383"/>
      <c r="R170" s="317"/>
      <c r="S170" s="317"/>
      <c r="T170" s="317"/>
    </row>
    <row r="171" spans="2:20" ht="24.95" customHeight="1">
      <c r="B171" s="387" t="s">
        <v>169</v>
      </c>
      <c r="C171" s="383"/>
      <c r="D171" s="383"/>
      <c r="E171" s="383"/>
      <c r="F171" s="383"/>
      <c r="G171" s="383"/>
      <c r="H171" s="383"/>
      <c r="I171" s="382"/>
      <c r="J171" s="382"/>
      <c r="K171" s="382"/>
      <c r="L171" s="383"/>
      <c r="M171" s="383"/>
      <c r="N171" s="383"/>
      <c r="O171" s="383"/>
      <c r="P171" s="383"/>
      <c r="Q171" s="383"/>
      <c r="R171" s="317"/>
      <c r="S171" s="317"/>
      <c r="T171" s="317"/>
    </row>
    <row r="172" spans="2:20" ht="24.95" customHeight="1">
      <c r="B172" s="390" t="s">
        <v>170</v>
      </c>
      <c r="C172" s="383"/>
      <c r="D172" s="383"/>
      <c r="E172" s="383"/>
      <c r="F172" s="383"/>
      <c r="G172" s="383"/>
      <c r="H172" s="383"/>
      <c r="I172" s="382"/>
      <c r="J172" s="382"/>
      <c r="K172" s="382"/>
      <c r="L172" s="383"/>
      <c r="M172" s="383"/>
      <c r="N172" s="383"/>
      <c r="O172" s="383"/>
      <c r="P172" s="383"/>
      <c r="Q172" s="383"/>
      <c r="R172" s="317"/>
      <c r="S172" s="317"/>
      <c r="T172" s="317"/>
    </row>
    <row r="173" spans="2:20" ht="24.95" customHeight="1">
      <c r="B173" s="390" t="s">
        <v>171</v>
      </c>
      <c r="C173" s="383"/>
      <c r="D173" s="383"/>
      <c r="E173" s="383"/>
      <c r="F173" s="383"/>
      <c r="G173" s="383"/>
      <c r="H173" s="383"/>
      <c r="I173" s="382"/>
      <c r="J173" s="382"/>
      <c r="K173" s="382"/>
      <c r="L173" s="383"/>
      <c r="M173" s="383"/>
      <c r="N173" s="383"/>
      <c r="O173" s="383"/>
      <c r="P173" s="383"/>
      <c r="Q173" s="383"/>
      <c r="R173" s="317"/>
      <c r="S173" s="317"/>
      <c r="T173" s="317"/>
    </row>
    <row r="174" spans="2:20" ht="24.95" customHeight="1">
      <c r="B174" s="387" t="s">
        <v>172</v>
      </c>
      <c r="C174" s="383"/>
      <c r="D174" s="383"/>
      <c r="E174" s="383"/>
      <c r="F174" s="383"/>
      <c r="G174" s="383"/>
      <c r="H174" s="383"/>
      <c r="I174" s="382"/>
      <c r="J174" s="382"/>
      <c r="K174" s="382"/>
      <c r="L174" s="383"/>
      <c r="M174" s="383"/>
      <c r="N174" s="383"/>
      <c r="O174" s="383"/>
      <c r="P174" s="383"/>
      <c r="Q174" s="383"/>
      <c r="R174" s="317"/>
      <c r="S174" s="317"/>
      <c r="T174" s="317"/>
    </row>
    <row r="175" spans="2:20" ht="24.95" customHeight="1">
      <c r="B175" s="387" t="s">
        <v>173</v>
      </c>
      <c r="C175" s="383"/>
      <c r="D175" s="383"/>
      <c r="E175" s="383"/>
      <c r="F175" s="383"/>
      <c r="G175" s="383"/>
      <c r="H175" s="383"/>
      <c r="I175" s="382"/>
      <c r="J175" s="382"/>
      <c r="K175" s="382"/>
      <c r="L175" s="383"/>
      <c r="M175" s="383"/>
      <c r="N175" s="383"/>
      <c r="O175" s="383"/>
      <c r="P175" s="383"/>
      <c r="Q175" s="383"/>
      <c r="R175" s="317"/>
      <c r="S175" s="317"/>
      <c r="T175" s="317"/>
    </row>
    <row r="176" spans="2:20" ht="24.95" customHeight="1">
      <c r="B176" s="387" t="s">
        <v>187</v>
      </c>
      <c r="C176" s="383"/>
      <c r="D176" s="383"/>
      <c r="E176" s="383"/>
      <c r="F176" s="383"/>
      <c r="G176" s="383"/>
      <c r="H176" s="383"/>
      <c r="I176" s="382"/>
      <c r="J176" s="382"/>
      <c r="K176" s="382"/>
      <c r="L176" s="383"/>
      <c r="M176" s="383"/>
      <c r="N176" s="383"/>
      <c r="O176" s="383"/>
      <c r="P176" s="383"/>
      <c r="Q176" s="383"/>
      <c r="R176" s="317"/>
      <c r="S176" s="317"/>
      <c r="T176" s="317"/>
    </row>
    <row r="177" spans="2:20" ht="24.95" customHeight="1">
      <c r="B177" s="387" t="s">
        <v>193</v>
      </c>
      <c r="C177" s="383"/>
      <c r="D177" s="383"/>
      <c r="E177" s="383"/>
      <c r="F177" s="383"/>
      <c r="G177" s="383"/>
      <c r="H177" s="383"/>
      <c r="I177" s="382"/>
      <c r="J177" s="382"/>
      <c r="K177" s="382"/>
      <c r="L177" s="383"/>
      <c r="M177" s="383"/>
      <c r="N177" s="383"/>
      <c r="O177" s="383"/>
      <c r="P177" s="383"/>
      <c r="Q177" s="383"/>
      <c r="R177" s="317"/>
      <c r="S177" s="317"/>
      <c r="T177" s="317"/>
    </row>
    <row r="178" spans="2:20" ht="24.95" customHeight="1">
      <c r="B178" s="387" t="s">
        <v>194</v>
      </c>
      <c r="C178" s="383"/>
      <c r="D178" s="383"/>
      <c r="E178" s="383"/>
      <c r="F178" s="383"/>
      <c r="G178" s="383"/>
      <c r="H178" s="383"/>
      <c r="I178" s="382"/>
      <c r="J178" s="382"/>
      <c r="K178" s="382"/>
      <c r="L178" s="383"/>
      <c r="M178" s="383"/>
      <c r="N178" s="383"/>
      <c r="O178" s="383"/>
      <c r="P178" s="383"/>
      <c r="Q178" s="383"/>
      <c r="R178" s="317"/>
      <c r="S178" s="317"/>
      <c r="T178" s="317"/>
    </row>
    <row r="179" spans="2:20" ht="24.95" customHeight="1">
      <c r="B179" s="387" t="s">
        <v>195</v>
      </c>
      <c r="C179" s="383"/>
      <c r="D179" s="383"/>
      <c r="E179" s="383"/>
      <c r="F179" s="383"/>
      <c r="G179" s="383"/>
      <c r="H179" s="383"/>
      <c r="I179" s="382"/>
      <c r="J179" s="382"/>
      <c r="K179" s="382"/>
      <c r="L179" s="383"/>
      <c r="M179" s="383"/>
      <c r="N179" s="383"/>
      <c r="O179" s="383"/>
      <c r="P179" s="383"/>
      <c r="Q179" s="383"/>
      <c r="R179" s="317"/>
      <c r="S179" s="317"/>
      <c r="T179" s="317"/>
    </row>
    <row r="180" spans="2:20" ht="24.95" customHeight="1">
      <c r="B180" s="387" t="s">
        <v>201</v>
      </c>
      <c r="C180" s="383"/>
      <c r="D180" s="383"/>
      <c r="E180" s="383"/>
      <c r="F180" s="383"/>
      <c r="G180" s="383"/>
      <c r="H180" s="383"/>
      <c r="I180" s="382"/>
      <c r="J180" s="382"/>
      <c r="K180" s="382"/>
      <c r="L180" s="383"/>
      <c r="M180" s="383"/>
      <c r="N180" s="383"/>
      <c r="O180" s="383"/>
      <c r="P180" s="383"/>
      <c r="Q180" s="383"/>
      <c r="R180" s="317"/>
      <c r="S180" s="317"/>
      <c r="T180" s="317"/>
    </row>
    <row r="181" spans="2:20" ht="24.95" customHeight="1">
      <c r="B181" s="387" t="s">
        <v>202</v>
      </c>
      <c r="C181" s="383"/>
      <c r="D181" s="383"/>
      <c r="E181" s="383"/>
      <c r="F181" s="383"/>
      <c r="G181" s="383"/>
      <c r="H181" s="383"/>
      <c r="I181" s="382"/>
      <c r="J181" s="382"/>
      <c r="K181" s="382"/>
      <c r="L181" s="383"/>
      <c r="M181" s="383"/>
      <c r="N181" s="383"/>
      <c r="O181" s="383"/>
      <c r="P181" s="383"/>
      <c r="Q181" s="383"/>
      <c r="R181" s="317"/>
      <c r="S181" s="317"/>
      <c r="T181" s="317"/>
    </row>
    <row r="182" spans="2:20" ht="24.95" customHeight="1">
      <c r="B182" s="387" t="s">
        <v>213</v>
      </c>
      <c r="C182" s="383" t="s">
        <v>214</v>
      </c>
      <c r="D182" s="383"/>
      <c r="E182" s="383"/>
      <c r="F182" s="383"/>
      <c r="G182" s="383" t="s">
        <v>215</v>
      </c>
      <c r="H182" s="383"/>
      <c r="I182" s="382"/>
      <c r="J182" s="382"/>
      <c r="K182" s="382"/>
      <c r="L182" s="383" t="s">
        <v>215</v>
      </c>
      <c r="M182" s="383"/>
      <c r="N182" s="383"/>
      <c r="O182" s="383"/>
      <c r="P182" s="383"/>
      <c r="Q182" s="383"/>
      <c r="R182" s="317"/>
      <c r="S182" s="317"/>
      <c r="T182" s="317"/>
    </row>
    <row r="183" spans="2:20" ht="24.95" customHeight="1">
      <c r="B183" s="387" t="s">
        <v>219</v>
      </c>
      <c r="C183" s="383" t="s">
        <v>214</v>
      </c>
      <c r="D183" s="383"/>
      <c r="E183" s="383"/>
      <c r="F183" s="383"/>
      <c r="G183" s="383" t="s">
        <v>215</v>
      </c>
      <c r="H183" s="383"/>
      <c r="I183" s="382"/>
      <c r="J183" s="382"/>
      <c r="K183" s="382"/>
      <c r="L183" s="383" t="s">
        <v>215</v>
      </c>
      <c r="M183" s="383"/>
      <c r="N183" s="383"/>
      <c r="O183" s="383"/>
      <c r="P183" s="383"/>
      <c r="Q183" s="383"/>
      <c r="R183" s="317"/>
      <c r="S183" s="317"/>
      <c r="T183" s="317"/>
    </row>
    <row r="184" spans="2:20" ht="24.95" customHeight="1">
      <c r="B184" s="387" t="s">
        <v>232</v>
      </c>
      <c r="C184" s="383"/>
      <c r="D184" s="383"/>
      <c r="E184" s="383"/>
      <c r="F184" s="383"/>
      <c r="G184" s="383"/>
      <c r="H184" s="383"/>
      <c r="I184" s="382"/>
      <c r="J184" s="382"/>
      <c r="K184" s="382"/>
      <c r="L184" s="383"/>
      <c r="M184" s="383"/>
      <c r="N184" s="383"/>
      <c r="O184" s="383"/>
      <c r="P184" s="383"/>
      <c r="Q184" s="383"/>
      <c r="R184" s="317"/>
      <c r="S184" s="317"/>
      <c r="T184" s="317"/>
    </row>
    <row r="185" spans="2:20" ht="24.95" customHeight="1">
      <c r="B185" s="387" t="s">
        <v>233</v>
      </c>
      <c r="C185" s="383"/>
      <c r="D185" s="383"/>
      <c r="E185" s="383"/>
      <c r="F185" s="383"/>
      <c r="G185" s="383"/>
      <c r="H185" s="383"/>
      <c r="I185" s="382"/>
      <c r="J185" s="382"/>
      <c r="K185" s="382"/>
      <c r="L185" s="383"/>
      <c r="M185" s="383"/>
      <c r="N185" s="383"/>
      <c r="O185" s="383"/>
      <c r="P185" s="383"/>
      <c r="Q185" s="383"/>
      <c r="R185" s="317"/>
      <c r="S185" s="317"/>
      <c r="T185" s="317"/>
    </row>
    <row r="186" spans="2:20" ht="24.95" customHeight="1">
      <c r="B186" s="387" t="s">
        <v>234</v>
      </c>
      <c r="C186" s="383"/>
      <c r="D186" s="383"/>
      <c r="E186" s="383"/>
      <c r="F186" s="383"/>
      <c r="G186" s="383"/>
      <c r="H186" s="383"/>
      <c r="I186" s="382"/>
      <c r="J186" s="382"/>
      <c r="K186" s="382"/>
      <c r="L186" s="383"/>
      <c r="M186" s="383"/>
      <c r="N186" s="383"/>
      <c r="O186" s="383"/>
      <c r="P186" s="383"/>
      <c r="Q186" s="383"/>
      <c r="R186" s="317"/>
      <c r="S186" s="317"/>
      <c r="T186" s="317"/>
    </row>
    <row r="187" spans="2:20" ht="24.95" customHeight="1">
      <c r="B187" s="387" t="s">
        <v>235</v>
      </c>
      <c r="C187" s="383"/>
      <c r="D187" s="383"/>
      <c r="E187" s="383"/>
      <c r="F187" s="383"/>
      <c r="G187" s="383"/>
      <c r="H187" s="383"/>
      <c r="I187" s="382"/>
      <c r="J187" s="382"/>
      <c r="K187" s="382"/>
      <c r="L187" s="383"/>
      <c r="M187" s="383"/>
      <c r="N187" s="383"/>
      <c r="O187" s="383"/>
      <c r="P187" s="383"/>
      <c r="Q187" s="383"/>
      <c r="R187" s="317"/>
      <c r="S187" s="317"/>
      <c r="T187" s="317"/>
    </row>
    <row r="188" spans="2:20" ht="24.95" customHeight="1">
      <c r="B188" s="387" t="s">
        <v>239</v>
      </c>
      <c r="C188" s="383"/>
      <c r="D188" s="383"/>
      <c r="E188" s="383"/>
      <c r="F188" s="383"/>
      <c r="G188" s="383"/>
      <c r="H188" s="383"/>
      <c r="I188" s="382"/>
      <c r="J188" s="382"/>
      <c r="K188" s="382"/>
      <c r="L188" s="383"/>
      <c r="M188" s="383"/>
      <c r="N188" s="383"/>
      <c r="O188" s="383"/>
      <c r="P188" s="383"/>
      <c r="Q188" s="383"/>
      <c r="R188" s="317"/>
      <c r="S188" s="317"/>
      <c r="T188" s="317"/>
    </row>
    <row r="189" spans="2:20" ht="24.95" customHeight="1">
      <c r="B189" s="387" t="s">
        <v>245</v>
      </c>
      <c r="C189" s="383"/>
      <c r="D189" s="383"/>
      <c r="E189" s="383"/>
      <c r="F189" s="383"/>
      <c r="G189" s="383"/>
      <c r="H189" s="383"/>
      <c r="I189" s="382"/>
      <c r="J189" s="382"/>
      <c r="K189" s="382"/>
      <c r="L189" s="383"/>
      <c r="M189" s="383"/>
      <c r="N189" s="383"/>
      <c r="O189" s="383"/>
      <c r="P189" s="383"/>
      <c r="Q189" s="383"/>
      <c r="R189" s="317"/>
      <c r="S189" s="317"/>
      <c r="T189" s="317"/>
    </row>
    <row r="190" spans="2:20" ht="24.95" customHeight="1">
      <c r="B190" s="387" t="s">
        <v>246</v>
      </c>
      <c r="C190" s="383"/>
      <c r="D190" s="383"/>
      <c r="E190" s="383"/>
      <c r="F190" s="383"/>
      <c r="G190" s="383"/>
      <c r="H190" s="383"/>
      <c r="I190" s="382"/>
      <c r="J190" s="382"/>
      <c r="K190" s="382"/>
      <c r="L190" s="383"/>
      <c r="M190" s="383"/>
      <c r="N190" s="383"/>
      <c r="O190" s="383"/>
      <c r="P190" s="383"/>
      <c r="Q190" s="383"/>
      <c r="R190" s="317"/>
      <c r="S190" s="317"/>
      <c r="T190" s="317"/>
    </row>
    <row r="191" spans="2:20" ht="24.95" customHeight="1">
      <c r="B191" s="387" t="s">
        <v>247</v>
      </c>
      <c r="C191" s="383"/>
      <c r="D191" s="383"/>
      <c r="E191" s="383"/>
      <c r="F191" s="383"/>
      <c r="G191" s="383"/>
      <c r="H191" s="383"/>
      <c r="I191" s="382"/>
      <c r="J191" s="382"/>
      <c r="K191" s="382"/>
      <c r="L191" s="383"/>
      <c r="M191" s="383"/>
      <c r="N191" s="383"/>
      <c r="O191" s="383"/>
      <c r="P191" s="383"/>
      <c r="Q191" s="383"/>
      <c r="R191" s="317"/>
      <c r="S191" s="317"/>
      <c r="T191" s="317"/>
    </row>
    <row r="192" spans="2:20" ht="24.95" customHeight="1">
      <c r="B192" s="387" t="s">
        <v>248</v>
      </c>
      <c r="C192" s="383"/>
      <c r="D192" s="383"/>
      <c r="E192" s="383"/>
      <c r="F192" s="383"/>
      <c r="G192" s="383"/>
      <c r="H192" s="383"/>
      <c r="I192" s="382"/>
      <c r="J192" s="382"/>
      <c r="K192" s="382"/>
      <c r="L192" s="383"/>
      <c r="M192" s="383"/>
      <c r="N192" s="383"/>
      <c r="O192" s="383"/>
      <c r="P192" s="383"/>
      <c r="Q192" s="383"/>
      <c r="R192" s="317"/>
      <c r="S192" s="317"/>
      <c r="T192" s="317"/>
    </row>
    <row r="193" spans="2:20" ht="24.95" customHeight="1">
      <c r="B193" s="387" t="s">
        <v>249</v>
      </c>
      <c r="C193" s="383"/>
      <c r="D193" s="383"/>
      <c r="E193" s="383"/>
      <c r="F193" s="383"/>
      <c r="G193" s="383"/>
      <c r="H193" s="383"/>
      <c r="I193" s="382"/>
      <c r="J193" s="382"/>
      <c r="K193" s="382"/>
      <c r="L193" s="383"/>
      <c r="M193" s="383"/>
      <c r="N193" s="383"/>
      <c r="O193" s="383"/>
      <c r="P193" s="383"/>
      <c r="Q193" s="383"/>
      <c r="R193" s="317"/>
      <c r="S193" s="317"/>
      <c r="T193" s="317"/>
    </row>
    <row r="194" spans="2:20" ht="24.95" customHeight="1">
      <c r="B194" s="387" t="s">
        <v>250</v>
      </c>
      <c r="C194" s="383"/>
      <c r="D194" s="383"/>
      <c r="E194" s="383"/>
      <c r="F194" s="383"/>
      <c r="G194" s="383"/>
      <c r="H194" s="383"/>
      <c r="I194" s="382"/>
      <c r="J194" s="382"/>
      <c r="K194" s="382"/>
      <c r="L194" s="383"/>
      <c r="M194" s="383"/>
      <c r="N194" s="383"/>
      <c r="O194" s="383"/>
      <c r="P194" s="383"/>
      <c r="Q194" s="383"/>
      <c r="R194" s="317"/>
      <c r="S194" s="317"/>
      <c r="T194" s="317"/>
    </row>
    <row r="195" spans="2:20" ht="24.95" customHeight="1">
      <c r="B195" s="387" t="s">
        <v>259</v>
      </c>
      <c r="C195" s="383"/>
      <c r="D195" s="383"/>
      <c r="E195" s="383"/>
      <c r="F195" s="383"/>
      <c r="G195" s="383"/>
      <c r="H195" s="383"/>
      <c r="I195" s="382"/>
      <c r="J195" s="382"/>
      <c r="K195" s="382"/>
      <c r="L195" s="383"/>
      <c r="M195" s="383"/>
      <c r="N195" s="383"/>
      <c r="O195" s="383"/>
      <c r="P195" s="383"/>
      <c r="Q195" s="383"/>
      <c r="R195" s="317"/>
      <c r="S195" s="317"/>
      <c r="T195" s="317"/>
    </row>
    <row r="196" spans="2:20" ht="24.95" customHeight="1">
      <c r="B196" s="387" t="s">
        <v>270</v>
      </c>
      <c r="C196" s="383"/>
      <c r="D196" s="383"/>
      <c r="E196" s="383"/>
      <c r="F196" s="383"/>
      <c r="G196" s="383"/>
      <c r="H196" s="383"/>
      <c r="I196" s="382"/>
      <c r="J196" s="382"/>
      <c r="K196" s="382"/>
      <c r="L196" s="383"/>
      <c r="M196" s="383"/>
      <c r="N196" s="383"/>
      <c r="O196" s="383"/>
      <c r="P196" s="383"/>
      <c r="Q196" s="383"/>
      <c r="R196" s="317"/>
      <c r="S196" s="317"/>
      <c r="T196" s="317"/>
    </row>
    <row r="197" spans="2:20" ht="24.95" customHeight="1">
      <c r="B197" s="387" t="s">
        <v>278</v>
      </c>
      <c r="C197" s="383"/>
      <c r="D197" s="383"/>
      <c r="E197" s="383"/>
      <c r="F197" s="383"/>
      <c r="G197" s="383"/>
      <c r="H197" s="383"/>
      <c r="I197" s="382"/>
      <c r="J197" s="382"/>
      <c r="K197" s="382"/>
      <c r="L197" s="383"/>
      <c r="M197" s="383"/>
      <c r="N197" s="383"/>
      <c r="O197" s="383"/>
      <c r="P197" s="383"/>
      <c r="Q197" s="383"/>
      <c r="R197" s="317"/>
      <c r="S197" s="317"/>
      <c r="T197" s="317"/>
    </row>
    <row r="198" spans="2:20" ht="24.95" customHeight="1">
      <c r="B198" s="387" t="s">
        <v>279</v>
      </c>
      <c r="C198" s="383"/>
      <c r="D198" s="383"/>
      <c r="E198" s="383"/>
      <c r="F198" s="383"/>
      <c r="G198" s="383"/>
      <c r="H198" s="383"/>
      <c r="I198" s="382"/>
      <c r="J198" s="382"/>
      <c r="K198" s="382"/>
      <c r="L198" s="383"/>
      <c r="M198" s="383"/>
      <c r="N198" s="383"/>
      <c r="O198" s="383"/>
      <c r="P198" s="383"/>
      <c r="Q198" s="383"/>
      <c r="R198" s="317"/>
      <c r="S198" s="317"/>
      <c r="T198" s="317"/>
    </row>
    <row r="199" spans="2:20" ht="24.95" customHeight="1">
      <c r="B199" s="390" t="s">
        <v>294</v>
      </c>
      <c r="C199" s="383"/>
      <c r="D199" s="383"/>
      <c r="E199" s="383"/>
      <c r="F199" s="383"/>
      <c r="G199" s="383"/>
      <c r="H199" s="383"/>
      <c r="I199" s="382"/>
      <c r="J199" s="382"/>
      <c r="K199" s="382"/>
      <c r="L199" s="383"/>
      <c r="M199" s="383"/>
      <c r="N199" s="383"/>
      <c r="O199" s="383"/>
      <c r="P199" s="383"/>
      <c r="Q199" s="383"/>
      <c r="R199" s="317"/>
      <c r="S199" s="317"/>
      <c r="T199" s="317"/>
    </row>
    <row r="200" spans="2:20" ht="24.95" customHeight="1">
      <c r="B200" s="387" t="s">
        <v>295</v>
      </c>
      <c r="C200" s="383"/>
      <c r="D200" s="383"/>
      <c r="E200" s="383"/>
      <c r="F200" s="383"/>
      <c r="G200" s="383"/>
      <c r="H200" s="383"/>
      <c r="I200" s="382"/>
      <c r="J200" s="382"/>
      <c r="K200" s="382"/>
      <c r="L200" s="383"/>
      <c r="M200" s="383"/>
      <c r="N200" s="383"/>
      <c r="O200" s="383"/>
      <c r="P200" s="383"/>
      <c r="Q200" s="383"/>
      <c r="R200" s="317"/>
      <c r="S200" s="317"/>
      <c r="T200" s="317"/>
    </row>
    <row r="201" spans="2:20" ht="24.95" customHeight="1">
      <c r="B201" s="387" t="s">
        <v>301</v>
      </c>
      <c r="C201" s="383"/>
      <c r="D201" s="383"/>
      <c r="E201" s="383"/>
      <c r="F201" s="383"/>
      <c r="G201" s="383"/>
      <c r="H201" s="383"/>
      <c r="I201" s="382"/>
      <c r="J201" s="382"/>
      <c r="K201" s="382"/>
      <c r="L201" s="383"/>
      <c r="M201" s="383"/>
      <c r="N201" s="383"/>
      <c r="O201" s="383"/>
      <c r="P201" s="383"/>
      <c r="Q201" s="383"/>
      <c r="R201" s="317"/>
      <c r="S201" s="317"/>
      <c r="T201" s="317"/>
    </row>
    <row r="202" spans="2:20" ht="24.95" customHeight="1">
      <c r="B202" s="387" t="s">
        <v>307</v>
      </c>
      <c r="C202" s="383"/>
      <c r="D202" s="383"/>
      <c r="E202" s="383"/>
      <c r="F202" s="383"/>
      <c r="G202" s="383"/>
      <c r="H202" s="383"/>
      <c r="I202" s="382"/>
      <c r="J202" s="382"/>
      <c r="K202" s="382"/>
      <c r="L202" s="383"/>
      <c r="M202" s="383"/>
      <c r="N202" s="383"/>
      <c r="O202" s="383"/>
      <c r="P202" s="383"/>
      <c r="Q202" s="383"/>
      <c r="R202" s="317"/>
      <c r="S202" s="317"/>
      <c r="T202" s="317"/>
    </row>
    <row r="203" spans="2:20" ht="24.95" customHeight="1">
      <c r="B203" s="387" t="s">
        <v>328</v>
      </c>
      <c r="C203" s="383"/>
      <c r="D203" s="383"/>
      <c r="E203" s="383"/>
      <c r="F203" s="383"/>
      <c r="G203" s="383"/>
      <c r="H203" s="383"/>
      <c r="I203" s="382"/>
      <c r="J203" s="382"/>
      <c r="K203" s="382"/>
      <c r="L203" s="383"/>
      <c r="M203" s="383"/>
      <c r="N203" s="383"/>
      <c r="O203" s="383"/>
      <c r="P203" s="383"/>
      <c r="Q203" s="383"/>
      <c r="R203" s="317"/>
      <c r="S203" s="317"/>
      <c r="T203" s="317"/>
    </row>
    <row r="204" spans="2:20" ht="24.95" customHeight="1">
      <c r="B204" s="387" t="s">
        <v>333</v>
      </c>
      <c r="C204" s="383"/>
      <c r="D204" s="383"/>
      <c r="E204" s="383"/>
      <c r="F204" s="383"/>
      <c r="G204" s="383"/>
      <c r="H204" s="383"/>
      <c r="I204" s="382"/>
      <c r="J204" s="382"/>
      <c r="K204" s="382"/>
      <c r="L204" s="383"/>
      <c r="M204" s="383"/>
      <c r="N204" s="383"/>
      <c r="O204" s="383"/>
      <c r="P204" s="383"/>
      <c r="Q204" s="383"/>
      <c r="R204" s="317"/>
      <c r="S204" s="317"/>
      <c r="T204" s="317"/>
    </row>
    <row r="205" spans="2:20" ht="24.95" customHeight="1">
      <c r="B205" s="387" t="s">
        <v>334</v>
      </c>
      <c r="C205" s="383"/>
      <c r="D205" s="383"/>
      <c r="E205" s="383"/>
      <c r="F205" s="383"/>
      <c r="G205" s="383"/>
      <c r="H205" s="383"/>
      <c r="I205" s="382"/>
      <c r="J205" s="382"/>
      <c r="K205" s="382"/>
      <c r="L205" s="383"/>
      <c r="M205" s="383"/>
      <c r="N205" s="383"/>
      <c r="O205" s="383"/>
      <c r="P205" s="383"/>
      <c r="Q205" s="383"/>
      <c r="R205" s="317"/>
      <c r="S205" s="317"/>
      <c r="T205" s="317"/>
    </row>
    <row r="206" spans="2:20" ht="24.95" customHeight="1">
      <c r="B206" s="387" t="s">
        <v>335</v>
      </c>
      <c r="C206" s="383"/>
      <c r="D206" s="383"/>
      <c r="E206" s="383"/>
      <c r="F206" s="383"/>
      <c r="G206" s="383"/>
      <c r="H206" s="383"/>
      <c r="I206" s="382"/>
      <c r="J206" s="382"/>
      <c r="K206" s="382"/>
      <c r="L206" s="383"/>
      <c r="M206" s="383"/>
      <c r="N206" s="383"/>
      <c r="O206" s="383"/>
      <c r="P206" s="383"/>
      <c r="Q206" s="383"/>
      <c r="R206" s="317"/>
      <c r="S206" s="317"/>
      <c r="T206" s="317"/>
    </row>
    <row r="207" spans="2:20" ht="24.95" customHeight="1">
      <c r="B207" s="387" t="s">
        <v>336</v>
      </c>
      <c r="C207" s="383"/>
      <c r="D207" s="383"/>
      <c r="E207" s="383"/>
      <c r="F207" s="383"/>
      <c r="G207" s="383"/>
      <c r="H207" s="383"/>
      <c r="I207" s="382"/>
      <c r="J207" s="382"/>
      <c r="K207" s="382"/>
      <c r="L207" s="383"/>
      <c r="M207" s="383"/>
      <c r="N207" s="383"/>
      <c r="O207" s="383"/>
      <c r="P207" s="383"/>
      <c r="Q207" s="383"/>
      <c r="R207" s="317"/>
      <c r="S207" s="317"/>
      <c r="T207" s="317"/>
    </row>
    <row r="208" spans="2:20" ht="24.95" customHeight="1">
      <c r="B208" s="387" t="s">
        <v>342</v>
      </c>
      <c r="C208" s="383"/>
      <c r="D208" s="383"/>
      <c r="E208" s="383"/>
      <c r="F208" s="383"/>
      <c r="G208" s="383"/>
      <c r="H208" s="383"/>
      <c r="I208" s="382"/>
      <c r="J208" s="382"/>
      <c r="K208" s="382"/>
      <c r="L208" s="383"/>
      <c r="M208" s="383"/>
      <c r="N208" s="383"/>
      <c r="O208" s="383"/>
      <c r="P208" s="383"/>
      <c r="Q208" s="383"/>
      <c r="R208" s="317"/>
      <c r="S208" s="317"/>
      <c r="T208" s="317"/>
    </row>
    <row r="209" spans="2:20" ht="24.95" customHeight="1">
      <c r="B209" s="387" t="s">
        <v>343</v>
      </c>
      <c r="C209" s="383"/>
      <c r="D209" s="383"/>
      <c r="E209" s="383"/>
      <c r="F209" s="383"/>
      <c r="G209" s="383"/>
      <c r="H209" s="383"/>
      <c r="I209" s="382"/>
      <c r="J209" s="382"/>
      <c r="K209" s="382"/>
      <c r="L209" s="383"/>
      <c r="M209" s="383"/>
      <c r="N209" s="383"/>
      <c r="O209" s="383"/>
      <c r="P209" s="383"/>
      <c r="Q209" s="383"/>
      <c r="R209" s="317"/>
      <c r="S209" s="317"/>
      <c r="T209" s="317"/>
    </row>
    <row r="210" spans="2:20" ht="24.95" customHeight="1">
      <c r="B210" s="387" t="s">
        <v>344</v>
      </c>
      <c r="C210" s="383"/>
      <c r="D210" s="383"/>
      <c r="E210" s="383"/>
      <c r="F210" s="383"/>
      <c r="G210" s="383"/>
      <c r="H210" s="383"/>
      <c r="I210" s="382"/>
      <c r="J210" s="382"/>
      <c r="K210" s="382"/>
      <c r="L210" s="383"/>
      <c r="M210" s="383"/>
      <c r="N210" s="383"/>
      <c r="O210" s="383"/>
      <c r="P210" s="383"/>
      <c r="Q210" s="383"/>
      <c r="R210" s="317"/>
      <c r="S210" s="317"/>
      <c r="T210" s="317"/>
    </row>
    <row r="211" spans="2:20" ht="24.95" customHeight="1">
      <c r="B211" s="387" t="s">
        <v>356</v>
      </c>
      <c r="C211" s="383"/>
      <c r="D211" s="383"/>
      <c r="E211" s="383"/>
      <c r="F211" s="383"/>
      <c r="G211" s="383"/>
      <c r="H211" s="383"/>
      <c r="I211" s="382"/>
      <c r="J211" s="382"/>
      <c r="K211" s="382"/>
      <c r="L211" s="383"/>
      <c r="M211" s="383"/>
      <c r="N211" s="383"/>
      <c r="O211" s="383"/>
      <c r="P211" s="383"/>
      <c r="Q211" s="383"/>
      <c r="R211" s="317"/>
      <c r="S211" s="317"/>
      <c r="T211" s="317"/>
    </row>
    <row r="212" spans="2:20" ht="24.95" customHeight="1">
      <c r="B212" s="387" t="s">
        <v>357</v>
      </c>
      <c r="C212" s="383"/>
      <c r="D212" s="383"/>
      <c r="E212" s="383"/>
      <c r="F212" s="383"/>
      <c r="G212" s="383"/>
      <c r="H212" s="383"/>
      <c r="I212" s="382"/>
      <c r="J212" s="382"/>
      <c r="K212" s="382"/>
      <c r="L212" s="383"/>
      <c r="M212" s="383"/>
      <c r="N212" s="383"/>
      <c r="O212" s="383"/>
      <c r="P212" s="383"/>
      <c r="Q212" s="383"/>
      <c r="R212" s="317"/>
      <c r="S212" s="317"/>
      <c r="T212" s="317"/>
    </row>
    <row r="213" spans="2:20" ht="24.95" customHeight="1">
      <c r="B213" s="387" t="s">
        <v>358</v>
      </c>
      <c r="C213" s="383"/>
      <c r="D213" s="383"/>
      <c r="E213" s="383"/>
      <c r="F213" s="383"/>
      <c r="G213" s="383"/>
      <c r="H213" s="383"/>
      <c r="I213" s="382"/>
      <c r="J213" s="382"/>
      <c r="K213" s="382"/>
      <c r="L213" s="383"/>
      <c r="M213" s="383"/>
      <c r="N213" s="383"/>
      <c r="O213" s="383"/>
      <c r="P213" s="383"/>
      <c r="Q213" s="383"/>
      <c r="R213" s="317"/>
      <c r="S213" s="317"/>
      <c r="T213" s="317"/>
    </row>
    <row r="214" spans="2:20" ht="24.95" customHeight="1">
      <c r="B214" s="387" t="s">
        <v>359</v>
      </c>
      <c r="C214" s="383"/>
      <c r="D214" s="383"/>
      <c r="E214" s="383"/>
      <c r="F214" s="383"/>
      <c r="G214" s="383"/>
      <c r="H214" s="383"/>
      <c r="I214" s="382"/>
      <c r="J214" s="382"/>
      <c r="K214" s="382"/>
      <c r="L214" s="383"/>
      <c r="M214" s="383"/>
      <c r="N214" s="383"/>
      <c r="O214" s="383"/>
      <c r="P214" s="383"/>
      <c r="Q214" s="383"/>
      <c r="R214" s="317"/>
      <c r="S214" s="317"/>
      <c r="T214" s="317"/>
    </row>
    <row r="215" spans="2:20" ht="24.95" customHeight="1">
      <c r="B215" s="390" t="s">
        <v>376</v>
      </c>
      <c r="C215" s="383"/>
      <c r="D215" s="383"/>
      <c r="E215" s="383"/>
      <c r="F215" s="383"/>
      <c r="G215" s="383"/>
      <c r="H215" s="383"/>
      <c r="I215" s="382"/>
      <c r="J215" s="382"/>
      <c r="K215" s="382"/>
      <c r="L215" s="383"/>
      <c r="M215" s="383"/>
      <c r="N215" s="383"/>
      <c r="O215" s="383"/>
      <c r="P215" s="383"/>
      <c r="Q215" s="383"/>
      <c r="R215" s="317"/>
      <c r="S215" s="317"/>
      <c r="T215" s="317"/>
    </row>
    <row r="216" spans="2:20" ht="24.95" customHeight="1">
      <c r="B216" s="390" t="s">
        <v>377</v>
      </c>
      <c r="C216" s="383"/>
      <c r="D216" s="383"/>
      <c r="E216" s="383"/>
      <c r="F216" s="383"/>
      <c r="G216" s="383"/>
      <c r="H216" s="383"/>
      <c r="I216" s="382"/>
      <c r="J216" s="382"/>
      <c r="K216" s="382"/>
      <c r="L216" s="383"/>
      <c r="M216" s="383"/>
      <c r="N216" s="383"/>
      <c r="O216" s="383"/>
      <c r="P216" s="383"/>
      <c r="Q216" s="383"/>
      <c r="R216" s="317"/>
      <c r="S216" s="317"/>
      <c r="T216" s="317"/>
    </row>
    <row r="217" spans="2:20" ht="24.95" customHeight="1">
      <c r="B217" s="390" t="s">
        <v>378</v>
      </c>
      <c r="C217" s="383" t="s">
        <v>215</v>
      </c>
      <c r="D217" s="383" t="s">
        <v>215</v>
      </c>
      <c r="E217" s="383"/>
      <c r="F217" s="383"/>
      <c r="G217" s="383" t="s">
        <v>215</v>
      </c>
      <c r="H217" s="383"/>
      <c r="I217" s="382"/>
      <c r="J217" s="382"/>
      <c r="K217" s="382"/>
      <c r="L217" s="383" t="s">
        <v>215</v>
      </c>
      <c r="M217" s="383"/>
      <c r="N217" s="383"/>
      <c r="O217" s="383"/>
      <c r="P217" s="383"/>
      <c r="Q217" s="383"/>
      <c r="R217" s="317"/>
      <c r="S217" s="317"/>
      <c r="T217" s="317"/>
    </row>
    <row r="218" spans="2:20" ht="24.95" customHeight="1">
      <c r="B218" s="387" t="s">
        <v>389</v>
      </c>
      <c r="C218" s="383"/>
      <c r="D218" s="383"/>
      <c r="E218" s="383"/>
      <c r="F218" s="383"/>
      <c r="G218" s="383"/>
      <c r="H218" s="383"/>
      <c r="I218" s="382"/>
      <c r="J218" s="382"/>
      <c r="K218" s="382"/>
      <c r="L218" s="383"/>
      <c r="M218" s="383"/>
      <c r="N218" s="383"/>
      <c r="O218" s="383"/>
      <c r="P218" s="383"/>
      <c r="Q218" s="383"/>
      <c r="R218" s="317"/>
      <c r="S218" s="317"/>
      <c r="T218" s="317"/>
    </row>
    <row r="219" spans="2:20" ht="24.95" customHeight="1">
      <c r="B219" s="387" t="s">
        <v>390</v>
      </c>
      <c r="C219" s="383"/>
      <c r="D219" s="383"/>
      <c r="E219" s="383"/>
      <c r="F219" s="383"/>
      <c r="G219" s="383"/>
      <c r="H219" s="383"/>
      <c r="I219" s="382"/>
      <c r="J219" s="382"/>
      <c r="K219" s="382"/>
      <c r="L219" s="383"/>
      <c r="M219" s="383"/>
      <c r="N219" s="383"/>
      <c r="O219" s="383"/>
      <c r="P219" s="383"/>
      <c r="Q219" s="383"/>
      <c r="R219" s="317"/>
      <c r="S219" s="317"/>
      <c r="T219" s="317"/>
    </row>
    <row r="220" spans="2:20" ht="24.95" customHeight="1">
      <c r="B220" s="387" t="s">
        <v>396</v>
      </c>
      <c r="C220" s="383"/>
      <c r="D220" s="383"/>
      <c r="E220" s="383"/>
      <c r="F220" s="383"/>
      <c r="G220" s="383"/>
      <c r="H220" s="383"/>
      <c r="I220" s="382"/>
      <c r="J220" s="382"/>
      <c r="K220" s="382"/>
      <c r="L220" s="383"/>
      <c r="M220" s="383"/>
      <c r="N220" s="383"/>
      <c r="O220" s="383"/>
      <c r="P220" s="383"/>
      <c r="Q220" s="383"/>
      <c r="R220" s="317"/>
      <c r="S220" s="317"/>
      <c r="T220" s="317"/>
    </row>
    <row r="221" spans="2:20" ht="24.95" customHeight="1">
      <c r="B221" s="387" t="s">
        <v>397</v>
      </c>
      <c r="C221" s="383"/>
      <c r="D221" s="383"/>
      <c r="E221" s="383"/>
      <c r="F221" s="383"/>
      <c r="G221" s="383"/>
      <c r="H221" s="383"/>
      <c r="I221" s="382"/>
      <c r="J221" s="382"/>
      <c r="K221" s="382"/>
      <c r="L221" s="383"/>
      <c r="M221" s="383"/>
      <c r="N221" s="383"/>
      <c r="O221" s="383"/>
      <c r="P221" s="383"/>
      <c r="Q221" s="383"/>
      <c r="R221" s="317"/>
      <c r="S221" s="317"/>
      <c r="T221" s="317"/>
    </row>
    <row r="222" spans="2:20" ht="24.95" customHeight="1">
      <c r="B222" s="387" t="s">
        <v>398</v>
      </c>
      <c r="C222" s="383" t="s">
        <v>215</v>
      </c>
      <c r="D222" s="383" t="s">
        <v>215</v>
      </c>
      <c r="E222" s="383"/>
      <c r="F222" s="383"/>
      <c r="G222" s="383" t="s">
        <v>215</v>
      </c>
      <c r="H222" s="383"/>
      <c r="I222" s="382"/>
      <c r="J222" s="382"/>
      <c r="K222" s="382"/>
      <c r="L222" s="383" t="s">
        <v>215</v>
      </c>
      <c r="M222" s="383"/>
      <c r="N222" s="383"/>
      <c r="O222" s="383"/>
      <c r="P222" s="383"/>
      <c r="Q222" s="383"/>
      <c r="R222" s="317"/>
      <c r="S222" s="317"/>
      <c r="T222" s="317"/>
    </row>
    <row r="223" spans="2:20" ht="24.95" customHeight="1">
      <c r="B223" s="387" t="s">
        <v>399</v>
      </c>
      <c r="C223" s="383"/>
      <c r="D223" s="383"/>
      <c r="E223" s="383"/>
      <c r="F223" s="383"/>
      <c r="G223" s="383"/>
      <c r="H223" s="383"/>
      <c r="I223" s="382"/>
      <c r="J223" s="382"/>
      <c r="K223" s="382"/>
      <c r="L223" s="383"/>
      <c r="M223" s="383"/>
      <c r="N223" s="383"/>
      <c r="O223" s="383"/>
      <c r="P223" s="383"/>
      <c r="Q223" s="383"/>
      <c r="R223" s="317"/>
      <c r="S223" s="317"/>
      <c r="T223" s="317"/>
    </row>
    <row r="224" spans="2:20" ht="24.95" customHeight="1">
      <c r="B224" s="387" t="s">
        <v>400</v>
      </c>
      <c r="C224" s="383"/>
      <c r="D224" s="383"/>
      <c r="E224" s="383"/>
      <c r="F224" s="383"/>
      <c r="G224" s="383"/>
      <c r="H224" s="383"/>
      <c r="I224" s="382"/>
      <c r="J224" s="382"/>
      <c r="K224" s="382"/>
      <c r="L224" s="383"/>
      <c r="M224" s="383"/>
      <c r="N224" s="383"/>
      <c r="O224" s="383"/>
      <c r="P224" s="383"/>
      <c r="Q224" s="383"/>
      <c r="R224" s="317"/>
      <c r="S224" s="317"/>
      <c r="T224" s="317"/>
    </row>
    <row r="225" spans="2:21" ht="24.95" customHeight="1">
      <c r="B225" s="387" t="s">
        <v>401</v>
      </c>
      <c r="C225" s="383"/>
      <c r="D225" s="383"/>
      <c r="E225" s="383"/>
      <c r="F225" s="383"/>
      <c r="G225" s="383"/>
      <c r="H225" s="383"/>
      <c r="I225" s="382"/>
      <c r="J225" s="382"/>
      <c r="K225" s="382"/>
      <c r="L225" s="383"/>
      <c r="M225" s="383"/>
      <c r="N225" s="383"/>
      <c r="O225" s="383"/>
      <c r="P225" s="383"/>
      <c r="Q225" s="383"/>
      <c r="R225" s="317"/>
      <c r="S225" s="317"/>
      <c r="T225" s="317"/>
    </row>
    <row r="226" spans="2:21" ht="24.95" customHeight="1">
      <c r="B226" s="387" t="s">
        <v>402</v>
      </c>
      <c r="C226" s="383"/>
      <c r="D226" s="383"/>
      <c r="E226" s="383"/>
      <c r="F226" s="383"/>
      <c r="G226" s="383"/>
      <c r="H226" s="383"/>
      <c r="I226" s="382"/>
      <c r="J226" s="382"/>
      <c r="K226" s="382"/>
      <c r="L226" s="383"/>
      <c r="M226" s="383"/>
      <c r="N226" s="383"/>
      <c r="O226" s="383"/>
      <c r="P226" s="383"/>
      <c r="Q226" s="383"/>
      <c r="R226" s="317"/>
      <c r="S226" s="317"/>
      <c r="T226" s="317"/>
    </row>
    <row r="227" spans="2:21" ht="24.95" customHeight="1">
      <c r="B227" s="387" t="s">
        <v>403</v>
      </c>
      <c r="C227" s="383"/>
      <c r="D227" s="383"/>
      <c r="E227" s="383"/>
      <c r="F227" s="383"/>
      <c r="G227" s="383"/>
      <c r="H227" s="383"/>
      <c r="I227" s="382"/>
      <c r="J227" s="382"/>
      <c r="K227" s="382"/>
      <c r="L227" s="383"/>
      <c r="M227" s="383"/>
      <c r="N227" s="383"/>
      <c r="O227" s="383"/>
      <c r="P227" s="383"/>
      <c r="Q227" s="383"/>
      <c r="R227" s="317"/>
      <c r="S227" s="317"/>
      <c r="T227" s="317"/>
    </row>
    <row r="228" spans="2:21" ht="24.95" customHeight="1">
      <c r="B228" s="387" t="s">
        <v>408</v>
      </c>
      <c r="C228" s="383"/>
      <c r="D228" s="383"/>
      <c r="E228" s="383"/>
      <c r="F228" s="383"/>
      <c r="G228" s="383"/>
      <c r="H228" s="383"/>
      <c r="I228" s="382"/>
      <c r="J228" s="382"/>
      <c r="K228" s="382"/>
      <c r="L228" s="383"/>
      <c r="M228" s="383"/>
      <c r="N228" s="383"/>
      <c r="O228" s="383"/>
      <c r="P228" s="383"/>
      <c r="Q228" s="383"/>
      <c r="R228" s="317"/>
      <c r="S228" s="317"/>
      <c r="T228" s="317"/>
    </row>
    <row r="229" spans="2:21" ht="24.95" customHeight="1">
      <c r="B229" s="387" t="s">
        <v>409</v>
      </c>
      <c r="C229" s="383"/>
      <c r="D229" s="383"/>
      <c r="E229" s="383"/>
      <c r="F229" s="383"/>
      <c r="G229" s="383"/>
      <c r="H229" s="383"/>
      <c r="I229" s="382"/>
      <c r="J229" s="382"/>
      <c r="K229" s="382"/>
      <c r="L229" s="383"/>
      <c r="M229" s="383"/>
      <c r="N229" s="383"/>
      <c r="O229" s="383"/>
      <c r="P229" s="383"/>
      <c r="Q229" s="383"/>
      <c r="R229" s="317"/>
      <c r="S229" s="317"/>
      <c r="T229" s="317"/>
    </row>
    <row r="230" spans="2:21" ht="24.95" customHeight="1">
      <c r="B230" s="387" t="s">
        <v>410</v>
      </c>
      <c r="C230" s="383"/>
      <c r="D230" s="383"/>
      <c r="E230" s="383"/>
      <c r="F230" s="383"/>
      <c r="G230" s="383"/>
      <c r="H230" s="383"/>
      <c r="I230" s="382"/>
      <c r="J230" s="382"/>
      <c r="K230" s="382"/>
      <c r="L230" s="383"/>
      <c r="M230" s="383"/>
      <c r="N230" s="383"/>
      <c r="O230" s="383"/>
      <c r="P230" s="383"/>
      <c r="Q230" s="383"/>
      <c r="R230" s="317"/>
      <c r="S230" s="317"/>
      <c r="T230" s="317"/>
    </row>
    <row r="231" spans="2:21" ht="24.95" customHeight="1">
      <c r="B231" s="387" t="s">
        <v>411</v>
      </c>
      <c r="C231" s="383"/>
      <c r="D231" s="383"/>
      <c r="E231" s="383"/>
      <c r="F231" s="383"/>
      <c r="G231" s="383"/>
      <c r="H231" s="383"/>
      <c r="I231" s="382"/>
      <c r="J231" s="382"/>
      <c r="K231" s="382"/>
      <c r="L231" s="383"/>
      <c r="M231" s="383"/>
      <c r="N231" s="383"/>
      <c r="O231" s="383"/>
      <c r="P231" s="383"/>
      <c r="Q231" s="383"/>
      <c r="R231" s="317"/>
      <c r="S231" s="317"/>
      <c r="T231" s="317"/>
    </row>
    <row r="232" spans="2:21" ht="24.95" customHeight="1">
      <c r="B232" s="387" t="s">
        <v>412</v>
      </c>
      <c r="C232" s="383"/>
      <c r="D232" s="383"/>
      <c r="E232" s="383"/>
      <c r="F232" s="383"/>
      <c r="G232" s="383"/>
      <c r="H232" s="383"/>
      <c r="I232" s="382"/>
      <c r="J232" s="382"/>
      <c r="K232" s="382"/>
      <c r="L232" s="383"/>
      <c r="M232" s="383"/>
      <c r="N232" s="383"/>
      <c r="O232" s="383"/>
      <c r="P232" s="383"/>
      <c r="Q232" s="383"/>
      <c r="R232" s="317"/>
      <c r="S232" s="317"/>
      <c r="T232" s="317"/>
    </row>
    <row r="233" spans="2:21" ht="24.95" customHeight="1">
      <c r="B233" s="387" t="s">
        <v>413</v>
      </c>
      <c r="C233" s="383"/>
      <c r="D233" s="383"/>
      <c r="E233" s="383"/>
      <c r="F233" s="383"/>
      <c r="G233" s="383"/>
      <c r="H233" s="383"/>
      <c r="I233" s="382"/>
      <c r="J233" s="382"/>
      <c r="K233" s="382"/>
      <c r="L233" s="383"/>
      <c r="M233" s="383"/>
      <c r="N233" s="383"/>
      <c r="O233" s="383"/>
      <c r="P233" s="383"/>
      <c r="Q233" s="383"/>
      <c r="R233" s="317"/>
      <c r="S233" s="317"/>
      <c r="T233" s="317"/>
    </row>
    <row r="234" spans="2:21" ht="24.95" customHeight="1">
      <c r="B234" s="387" t="s">
        <v>421</v>
      </c>
      <c r="C234" s="383"/>
      <c r="D234" s="383"/>
      <c r="E234" s="383"/>
      <c r="F234" s="383"/>
      <c r="G234" s="383"/>
      <c r="H234" s="383"/>
      <c r="I234" s="382"/>
      <c r="J234" s="382"/>
      <c r="K234" s="382"/>
      <c r="L234" s="383"/>
      <c r="M234" s="383"/>
      <c r="N234" s="383"/>
      <c r="O234" s="383"/>
      <c r="P234" s="383"/>
      <c r="Q234" s="383"/>
      <c r="R234" s="317"/>
      <c r="S234" s="317"/>
      <c r="T234" s="317"/>
    </row>
    <row r="235" spans="2:21" ht="24.95" customHeight="1">
      <c r="B235" s="387" t="s">
        <v>422</v>
      </c>
      <c r="C235" s="383"/>
      <c r="D235" s="383"/>
      <c r="E235" s="383"/>
      <c r="F235" s="383"/>
      <c r="G235" s="383"/>
      <c r="H235" s="383"/>
      <c r="I235" s="382"/>
      <c r="J235" s="382"/>
      <c r="K235" s="382"/>
      <c r="L235" s="383"/>
      <c r="M235" s="383"/>
      <c r="N235" s="383"/>
      <c r="O235" s="383"/>
      <c r="P235" s="383"/>
      <c r="Q235" s="383"/>
      <c r="R235" s="317"/>
      <c r="S235" s="317"/>
      <c r="T235" s="317"/>
    </row>
    <row r="236" spans="2:21" ht="24.95" customHeight="1">
      <c r="B236" s="387" t="s">
        <v>430</v>
      </c>
      <c r="C236" s="383"/>
      <c r="D236" s="383"/>
      <c r="E236" s="383"/>
      <c r="F236" s="383"/>
      <c r="G236" s="383"/>
      <c r="H236" s="383"/>
      <c r="I236" s="382"/>
      <c r="J236" s="382"/>
      <c r="K236" s="382"/>
      <c r="L236" s="383"/>
      <c r="M236" s="383"/>
      <c r="N236" s="383"/>
      <c r="O236" s="383"/>
      <c r="P236" s="383"/>
      <c r="Q236" s="383"/>
      <c r="R236" s="317"/>
      <c r="S236" s="317"/>
      <c r="T236" s="317"/>
    </row>
    <row r="237" spans="2:21" ht="24.95" customHeight="1">
      <c r="B237" s="392" t="s">
        <v>431</v>
      </c>
      <c r="C237" s="393"/>
      <c r="D237" s="393"/>
      <c r="E237" s="393"/>
      <c r="F237" s="393"/>
      <c r="G237" s="393"/>
      <c r="H237" s="393"/>
      <c r="I237" s="394"/>
      <c r="J237" s="394"/>
      <c r="K237" s="394"/>
      <c r="L237" s="393"/>
      <c r="M237" s="393"/>
      <c r="N237" s="393"/>
      <c r="O237" s="393"/>
      <c r="P237" s="393"/>
      <c r="Q237" s="393"/>
      <c r="R237" s="137"/>
      <c r="S237" s="137"/>
      <c r="T237" s="137"/>
      <c r="U237" s="137"/>
    </row>
    <row r="238" spans="2:21" ht="16.5" customHeight="1">
      <c r="R238" s="307"/>
      <c r="S238" s="137"/>
      <c r="T238" s="137"/>
      <c r="U238" s="137"/>
    </row>
    <row r="239" spans="2:21" ht="16.5" customHeight="1">
      <c r="R239" s="307"/>
      <c r="S239" s="137"/>
      <c r="T239" s="137"/>
      <c r="U239" s="137"/>
    </row>
    <row r="240" spans="2:21" ht="16.5" customHeight="1">
      <c r="B240" s="326"/>
      <c r="C240" s="327"/>
      <c r="D240" s="327"/>
      <c r="E240" s="326"/>
      <c r="F240" s="326"/>
      <c r="G240" s="327"/>
      <c r="H240" s="327"/>
      <c r="I240" s="326"/>
      <c r="J240" s="326"/>
      <c r="K240" s="326"/>
      <c r="L240" s="327"/>
      <c r="M240" s="327"/>
      <c r="N240" s="327"/>
      <c r="O240" s="327"/>
      <c r="P240" s="327"/>
      <c r="Q240" s="327"/>
      <c r="R240" s="328"/>
      <c r="S240" s="137"/>
      <c r="T240" s="137"/>
      <c r="U240" s="137"/>
    </row>
    <row r="241" spans="18:21" ht="16.5" customHeight="1">
      <c r="R241" s="307"/>
      <c r="S241" s="137"/>
      <c r="T241" s="137"/>
      <c r="U241" s="137"/>
    </row>
    <row r="242" spans="18:21" ht="16.5" customHeight="1">
      <c r="R242" s="307"/>
      <c r="S242" s="137"/>
      <c r="T242" s="137"/>
      <c r="U242" s="137"/>
    </row>
    <row r="243" spans="18:21" ht="16.5" customHeight="1">
      <c r="R243" s="307"/>
      <c r="S243" s="137"/>
      <c r="T243" s="137"/>
      <c r="U243" s="137"/>
    </row>
  </sheetData>
  <mergeCells count="47">
    <mergeCell ref="R73:R76"/>
    <mergeCell ref="B21:B22"/>
    <mergeCell ref="R16:R17"/>
    <mergeCell ref="R60:R62"/>
    <mergeCell ref="K60:K61"/>
    <mergeCell ref="R57:R59"/>
    <mergeCell ref="T6:W7"/>
    <mergeCell ref="U62:AB62"/>
    <mergeCell ref="T51:AB51"/>
    <mergeCell ref="U17:W17"/>
    <mergeCell ref="K63:K64"/>
    <mergeCell ref="R63:R64"/>
    <mergeCell ref="B119:B120"/>
    <mergeCell ref="B125:I125"/>
    <mergeCell ref="B98:I98"/>
    <mergeCell ref="I102:I106"/>
    <mergeCell ref="B99:B106"/>
    <mergeCell ref="A36:A37"/>
    <mergeCell ref="B36:B37"/>
    <mergeCell ref="A16:A17"/>
    <mergeCell ref="B16:B17"/>
    <mergeCell ref="L3:L5"/>
    <mergeCell ref="I3:I5"/>
    <mergeCell ref="B3:B5"/>
    <mergeCell ref="C3:C5"/>
    <mergeCell ref="D3:D5"/>
    <mergeCell ref="F3:H3"/>
    <mergeCell ref="I99:I100"/>
    <mergeCell ref="C1:H1"/>
    <mergeCell ref="J3:J5"/>
    <mergeCell ref="K3:K5"/>
    <mergeCell ref="B94:I94"/>
    <mergeCell ref="B86:I86"/>
    <mergeCell ref="B73:B76"/>
    <mergeCell ref="O1:Q1"/>
    <mergeCell ref="B52:J52"/>
    <mergeCell ref="B63:B64"/>
    <mergeCell ref="B7:I7"/>
    <mergeCell ref="B57:B59"/>
    <mergeCell ref="J57:J59"/>
    <mergeCell ref="I54:I56"/>
    <mergeCell ref="J54:J56"/>
    <mergeCell ref="M3:M5"/>
    <mergeCell ref="N3:N5"/>
    <mergeCell ref="O3:O5"/>
    <mergeCell ref="P3:P5"/>
    <mergeCell ref="Q3:Q5"/>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8"/>
  <sheetViews>
    <sheetView workbookViewId="0">
      <selection activeCell="A22" sqref="A22:H23"/>
    </sheetView>
  </sheetViews>
  <sheetFormatPr defaultRowHeight="15"/>
  <cols>
    <col min="1" max="1" width="37.5703125" customWidth="1"/>
    <col min="2" max="2" width="32" customWidth="1"/>
    <col min="3" max="3" width="13.7109375" customWidth="1"/>
    <col min="4" max="4" width="10.140625" customWidth="1"/>
    <col min="5" max="5" width="5.5703125" customWidth="1"/>
    <col min="6" max="6" width="31" style="277" customWidth="1"/>
    <col min="7" max="7" width="15.28515625" customWidth="1"/>
    <col min="8" max="8" width="8.7109375" customWidth="1"/>
    <col min="9" max="9" width="35.42578125" customWidth="1"/>
  </cols>
  <sheetData>
    <row r="1" spans="1:8">
      <c r="A1" s="78"/>
      <c r="B1" s="78"/>
      <c r="C1" s="78"/>
      <c r="D1" s="78"/>
      <c r="E1" s="78"/>
      <c r="F1" s="235"/>
    </row>
    <row r="2" spans="1:8">
      <c r="A2" s="519" t="s">
        <v>629</v>
      </c>
      <c r="B2" s="520"/>
      <c r="C2" s="520"/>
      <c r="D2" s="520"/>
      <c r="E2" s="520"/>
      <c r="F2" s="520"/>
    </row>
    <row r="3" spans="1:8">
      <c r="A3" s="521" t="s">
        <v>630</v>
      </c>
      <c r="B3" s="520"/>
      <c r="C3" s="520"/>
      <c r="D3" s="520"/>
      <c r="E3" s="520"/>
      <c r="F3" s="520"/>
    </row>
    <row r="4" spans="1:8">
      <c r="A4" s="79"/>
      <c r="B4" s="79"/>
      <c r="C4" s="79"/>
      <c r="D4" s="79"/>
      <c r="E4" s="79"/>
      <c r="F4" s="275"/>
    </row>
    <row r="5" spans="1:8">
      <c r="A5" s="78"/>
      <c r="B5" s="78"/>
      <c r="C5" s="78"/>
      <c r="D5" s="78"/>
      <c r="E5" s="78"/>
      <c r="F5" s="235"/>
    </row>
    <row r="6" spans="1:8">
      <c r="A6" s="80" t="s">
        <v>631</v>
      </c>
      <c r="B6" s="80" t="s">
        <v>632</v>
      </c>
      <c r="C6" s="78"/>
      <c r="D6" s="78"/>
      <c r="E6" s="78"/>
      <c r="F6" s="235"/>
    </row>
    <row r="7" spans="1:8">
      <c r="A7" s="81" t="s">
        <v>633</v>
      </c>
      <c r="B7" s="82">
        <v>39</v>
      </c>
      <c r="C7" s="78"/>
      <c r="D7" s="78"/>
      <c r="E7" s="78"/>
      <c r="F7" s="235"/>
    </row>
    <row r="8" spans="1:8">
      <c r="A8" s="81" t="s">
        <v>634</v>
      </c>
      <c r="B8" s="82">
        <v>39</v>
      </c>
      <c r="C8" s="78"/>
      <c r="D8" s="78"/>
      <c r="E8" s="78"/>
      <c r="F8" s="235"/>
    </row>
    <row r="9" spans="1:8">
      <c r="A9" s="81" t="s">
        <v>635</v>
      </c>
      <c r="B9" s="83">
        <v>1</v>
      </c>
      <c r="C9" s="78"/>
      <c r="D9" s="78"/>
      <c r="E9" s="78"/>
      <c r="F9" s="235"/>
    </row>
    <row r="10" spans="1:8">
      <c r="A10" s="78"/>
      <c r="B10" s="273" t="s">
        <v>717</v>
      </c>
      <c r="C10" s="274">
        <v>12588978.880000001</v>
      </c>
      <c r="D10" s="78"/>
      <c r="E10" s="78"/>
    </row>
    <row r="11" spans="1:8">
      <c r="A11" s="78"/>
      <c r="B11" s="78"/>
      <c r="C11" s="78"/>
      <c r="D11" s="78"/>
      <c r="E11" s="78"/>
      <c r="F11" s="235"/>
    </row>
    <row r="12" spans="1:8" ht="80.25" customHeight="1">
      <c r="A12" s="80" t="s">
        <v>636</v>
      </c>
      <c r="B12" s="80" t="s">
        <v>637</v>
      </c>
      <c r="C12" s="80" t="s">
        <v>638</v>
      </c>
      <c r="D12" s="80" t="s">
        <v>639</v>
      </c>
      <c r="E12" s="78"/>
      <c r="F12" s="80" t="s">
        <v>732</v>
      </c>
      <c r="G12" s="238" t="s">
        <v>689</v>
      </c>
      <c r="H12" s="238" t="s">
        <v>639</v>
      </c>
    </row>
    <row r="13" spans="1:8" ht="27" customHeight="1">
      <c r="A13" s="282" t="s">
        <v>640</v>
      </c>
      <c r="B13" s="283" t="s">
        <v>641</v>
      </c>
      <c r="C13" s="284">
        <v>8</v>
      </c>
      <c r="D13" s="285">
        <f>C13/C19</f>
        <v>0.18604651162790697</v>
      </c>
      <c r="E13" s="235"/>
      <c r="F13" s="280" t="s">
        <v>660</v>
      </c>
      <c r="G13" s="276">
        <v>209908.5</v>
      </c>
      <c r="H13" s="523"/>
    </row>
    <row r="14" spans="1:8" ht="39.75" customHeight="1">
      <c r="A14" s="282" t="s">
        <v>640</v>
      </c>
      <c r="B14" s="283" t="s">
        <v>258</v>
      </c>
      <c r="C14" s="284">
        <v>26</v>
      </c>
      <c r="D14" s="285">
        <f>C14/C19</f>
        <v>0.60465116279069764</v>
      </c>
      <c r="E14" s="235"/>
      <c r="F14" s="281" t="s">
        <v>662</v>
      </c>
      <c r="G14" s="299">
        <v>1302390</v>
      </c>
      <c r="H14" s="524"/>
    </row>
    <row r="15" spans="1:8" ht="24" customHeight="1">
      <c r="A15" s="282" t="s">
        <v>640</v>
      </c>
      <c r="B15" s="283" t="s">
        <v>642</v>
      </c>
      <c r="C15" s="284">
        <v>3</v>
      </c>
      <c r="D15" s="285">
        <f>C15/C19</f>
        <v>6.9767441860465115E-2</v>
      </c>
      <c r="E15" s="235"/>
      <c r="F15" s="280" t="s">
        <v>657</v>
      </c>
      <c r="G15" s="299">
        <v>608500</v>
      </c>
      <c r="H15" s="524"/>
    </row>
    <row r="16" spans="1:8">
      <c r="A16" s="282" t="s">
        <v>640</v>
      </c>
      <c r="B16" s="283" t="s">
        <v>643</v>
      </c>
      <c r="C16" s="284">
        <v>2</v>
      </c>
      <c r="D16" s="285">
        <f>C16/C19</f>
        <v>4.6511627906976744E-2</v>
      </c>
      <c r="E16" s="235"/>
      <c r="F16" s="235"/>
      <c r="G16" s="300">
        <f>SUM(G13:G15)</f>
        <v>2120798.5</v>
      </c>
      <c r="H16" s="296">
        <f>G16/C10</f>
        <v>0.16846469600241318</v>
      </c>
    </row>
    <row r="17" spans="1:8">
      <c r="A17" s="282" t="s">
        <v>640</v>
      </c>
      <c r="B17" s="235" t="s">
        <v>653</v>
      </c>
      <c r="C17" s="287">
        <v>1</v>
      </c>
      <c r="D17" s="285">
        <f>C17/C19</f>
        <v>2.3255813953488372E-2</v>
      </c>
      <c r="E17" s="235"/>
      <c r="G17" s="277"/>
      <c r="H17" s="277"/>
    </row>
    <row r="18" spans="1:8">
      <c r="A18" s="282" t="s">
        <v>640</v>
      </c>
      <c r="B18" s="235" t="s">
        <v>657</v>
      </c>
      <c r="C18" s="289">
        <v>3</v>
      </c>
      <c r="D18" s="285">
        <f>C18/C19</f>
        <v>6.9767441860465115E-2</v>
      </c>
      <c r="E18" s="235"/>
      <c r="F18" s="235"/>
      <c r="G18" s="277"/>
      <c r="H18" s="277"/>
    </row>
    <row r="19" spans="1:8">
      <c r="A19" s="235"/>
      <c r="B19" s="235"/>
      <c r="C19" s="297">
        <f>SUM(C13:C18)</f>
        <v>43</v>
      </c>
      <c r="D19" s="298">
        <f>SUM(D13:D18)</f>
        <v>1</v>
      </c>
      <c r="E19" s="235"/>
      <c r="F19" s="235"/>
      <c r="G19" s="277"/>
      <c r="H19" s="277"/>
    </row>
    <row r="20" spans="1:8">
      <c r="A20" s="235"/>
      <c r="B20" s="235"/>
      <c r="C20" s="293"/>
      <c r="D20" s="294"/>
      <c r="E20" s="235"/>
      <c r="F20" s="235"/>
      <c r="G20" s="277"/>
      <c r="H20" s="277"/>
    </row>
    <row r="21" spans="1:8">
      <c r="A21" s="235"/>
      <c r="B21" s="235"/>
      <c r="C21" s="293"/>
      <c r="D21" s="294"/>
      <c r="E21" s="235"/>
      <c r="F21" s="235"/>
      <c r="G21" s="277"/>
      <c r="H21" s="277"/>
    </row>
    <row r="22" spans="1:8" ht="15" customHeight="1">
      <c r="A22" s="522" t="s">
        <v>644</v>
      </c>
      <c r="B22" s="522"/>
      <c r="C22" s="522"/>
      <c r="D22" s="522"/>
      <c r="E22" s="522"/>
      <c r="F22" s="522"/>
      <c r="G22" s="522"/>
      <c r="H22" s="522"/>
    </row>
    <row r="23" spans="1:8" ht="36" customHeight="1">
      <c r="A23" s="522"/>
      <c r="B23" s="522"/>
      <c r="C23" s="522"/>
      <c r="D23" s="522"/>
      <c r="E23" s="522"/>
      <c r="F23" s="522"/>
      <c r="G23" s="522"/>
      <c r="H23" s="522"/>
    </row>
    <row r="24" spans="1:8">
      <c r="A24" s="78"/>
      <c r="B24" s="78"/>
      <c r="C24" s="78"/>
      <c r="D24" s="78"/>
      <c r="E24" s="78"/>
      <c r="F24" s="235"/>
    </row>
    <row r="25" spans="1:8">
      <c r="A25" s="78"/>
      <c r="B25" s="78"/>
      <c r="C25" s="78"/>
      <c r="D25" s="78"/>
      <c r="E25" s="78"/>
      <c r="F25" s="235"/>
    </row>
    <row r="26" spans="1:8">
      <c r="A26" s="78"/>
      <c r="B26" s="78"/>
      <c r="C26" s="78"/>
      <c r="D26" s="78"/>
      <c r="E26" s="78"/>
      <c r="F26" s="235"/>
    </row>
    <row r="27" spans="1:8">
      <c r="A27" s="78"/>
      <c r="B27" s="78"/>
      <c r="C27" s="78"/>
      <c r="D27" s="78"/>
      <c r="E27" s="78"/>
      <c r="F27" s="235"/>
    </row>
    <row r="28" spans="1:8">
      <c r="A28" s="78"/>
      <c r="B28" s="78"/>
      <c r="C28" s="78"/>
      <c r="D28" s="78"/>
      <c r="E28" s="78"/>
      <c r="F28" s="235"/>
    </row>
    <row r="29" spans="1:8">
      <c r="A29" s="78"/>
      <c r="B29" s="78"/>
      <c r="C29" s="78"/>
      <c r="D29" s="78"/>
      <c r="E29" s="78"/>
      <c r="F29" s="235"/>
    </row>
    <row r="30" spans="1:8">
      <c r="A30" s="78"/>
      <c r="B30" s="78"/>
      <c r="C30" s="78"/>
      <c r="D30" s="78"/>
      <c r="E30" s="78"/>
      <c r="F30" s="235"/>
    </row>
    <row r="31" spans="1:8">
      <c r="A31" s="78"/>
      <c r="B31" s="78"/>
      <c r="C31" s="78"/>
      <c r="D31" s="78"/>
      <c r="E31" s="78"/>
      <c r="F31" s="235"/>
    </row>
    <row r="32" spans="1:8">
      <c r="A32" s="78"/>
      <c r="B32" s="78"/>
      <c r="C32" s="78"/>
      <c r="D32" s="78"/>
      <c r="E32" s="78"/>
      <c r="F32" s="235"/>
    </row>
    <row r="33" spans="1:6">
      <c r="A33" s="78"/>
      <c r="B33" s="78"/>
      <c r="C33" s="78"/>
      <c r="D33" s="78"/>
      <c r="E33" s="78"/>
      <c r="F33" s="235"/>
    </row>
    <row r="34" spans="1:6">
      <c r="A34" s="78"/>
      <c r="B34" s="78"/>
      <c r="C34" s="78"/>
      <c r="D34" s="78"/>
      <c r="E34" s="78"/>
      <c r="F34" s="235"/>
    </row>
    <row r="35" spans="1:6">
      <c r="A35" s="78"/>
      <c r="B35" s="78"/>
      <c r="C35" s="78"/>
      <c r="D35" s="78"/>
      <c r="E35" s="78"/>
      <c r="F35" s="235"/>
    </row>
    <row r="36" spans="1:6">
      <c r="A36" s="78"/>
      <c r="B36" s="78"/>
      <c r="C36" s="78"/>
      <c r="D36" s="78"/>
      <c r="E36" s="78"/>
      <c r="F36" s="235"/>
    </row>
    <row r="37" spans="1:6">
      <c r="A37" s="78"/>
      <c r="B37" s="78"/>
      <c r="C37" s="78"/>
      <c r="D37" s="78"/>
      <c r="E37" s="78"/>
      <c r="F37" s="235"/>
    </row>
    <row r="38" spans="1:6">
      <c r="A38" s="78"/>
      <c r="B38" s="78"/>
      <c r="C38" s="78"/>
      <c r="D38" s="78"/>
      <c r="E38" s="78"/>
      <c r="F38" s="235"/>
    </row>
    <row r="39" spans="1:6">
      <c r="A39" s="78"/>
      <c r="B39" s="78"/>
      <c r="C39" s="78"/>
      <c r="D39" s="78"/>
      <c r="E39" s="78"/>
      <c r="F39" s="235"/>
    </row>
    <row r="40" spans="1:6">
      <c r="A40" s="78"/>
      <c r="B40" s="78"/>
      <c r="C40" s="78"/>
      <c r="D40" s="78"/>
      <c r="E40" s="78"/>
      <c r="F40" s="235"/>
    </row>
    <row r="41" spans="1:6">
      <c r="A41" s="78"/>
      <c r="B41" s="78"/>
      <c r="C41" s="78"/>
      <c r="D41" s="78"/>
      <c r="E41" s="78"/>
      <c r="F41" s="235"/>
    </row>
    <row r="42" spans="1:6">
      <c r="A42" s="78"/>
      <c r="B42" s="78"/>
      <c r="C42" s="78"/>
      <c r="D42" s="78"/>
      <c r="E42" s="78"/>
      <c r="F42" s="235"/>
    </row>
    <row r="43" spans="1:6">
      <c r="A43" s="78"/>
      <c r="B43" s="78"/>
      <c r="C43" s="78"/>
      <c r="D43" s="78"/>
      <c r="E43" s="78"/>
      <c r="F43" s="235"/>
    </row>
    <row r="44" spans="1:6">
      <c r="A44" s="78"/>
      <c r="B44" s="78"/>
      <c r="C44" s="78"/>
      <c r="D44" s="78"/>
      <c r="E44" s="78"/>
      <c r="F44" s="235"/>
    </row>
    <row r="45" spans="1:6">
      <c r="A45" s="78"/>
      <c r="B45" s="78"/>
      <c r="C45" s="78"/>
      <c r="D45" s="78"/>
      <c r="E45" s="78"/>
      <c r="F45" s="235"/>
    </row>
    <row r="46" spans="1:6">
      <c r="A46" s="78"/>
      <c r="B46" s="78"/>
      <c r="C46" s="78"/>
      <c r="D46" s="78"/>
      <c r="E46" s="78"/>
      <c r="F46" s="235"/>
    </row>
    <row r="47" spans="1:6">
      <c r="A47" s="78"/>
      <c r="B47" s="78"/>
      <c r="C47" s="78"/>
      <c r="D47" s="78"/>
      <c r="E47" s="78"/>
      <c r="F47" s="235"/>
    </row>
    <row r="48" spans="1:6">
      <c r="A48" s="78"/>
      <c r="B48" s="78"/>
      <c r="C48" s="78"/>
      <c r="D48" s="78"/>
      <c r="E48" s="78"/>
      <c r="F48" s="235"/>
    </row>
    <row r="49" spans="1:6">
      <c r="A49" s="78"/>
      <c r="B49" s="78"/>
      <c r="C49" s="78"/>
      <c r="D49" s="78"/>
      <c r="E49" s="78"/>
      <c r="F49" s="235"/>
    </row>
    <row r="50" spans="1:6">
      <c r="A50" s="78"/>
      <c r="B50" s="78"/>
      <c r="C50" s="78"/>
      <c r="D50" s="78"/>
      <c r="E50" s="78"/>
      <c r="F50" s="235"/>
    </row>
    <row r="51" spans="1:6">
      <c r="A51" s="78"/>
      <c r="B51" s="78"/>
      <c r="C51" s="78"/>
      <c r="D51" s="78"/>
      <c r="E51" s="78"/>
      <c r="F51" s="235"/>
    </row>
    <row r="52" spans="1:6">
      <c r="A52" s="78"/>
      <c r="B52" s="78"/>
      <c r="C52" s="78"/>
      <c r="D52" s="78"/>
      <c r="E52" s="78"/>
      <c r="F52" s="235"/>
    </row>
    <row r="53" spans="1:6">
      <c r="A53" s="78"/>
      <c r="B53" s="78"/>
      <c r="C53" s="78"/>
      <c r="D53" s="78"/>
      <c r="E53" s="78"/>
      <c r="F53" s="235"/>
    </row>
    <row r="54" spans="1:6">
      <c r="A54" s="78"/>
      <c r="B54" s="78"/>
      <c r="C54" s="78"/>
      <c r="D54" s="78"/>
      <c r="E54" s="78"/>
      <c r="F54" s="235"/>
    </row>
    <row r="55" spans="1:6">
      <c r="A55" s="78"/>
      <c r="B55" s="78"/>
      <c r="C55" s="78"/>
      <c r="D55" s="78"/>
      <c r="E55" s="78"/>
      <c r="F55" s="235"/>
    </row>
    <row r="56" spans="1:6">
      <c r="A56" s="78"/>
      <c r="B56" s="78"/>
      <c r="C56" s="78"/>
      <c r="D56" s="78"/>
      <c r="E56" s="78"/>
      <c r="F56" s="235"/>
    </row>
    <row r="57" spans="1:6">
      <c r="A57" s="78"/>
      <c r="B57" s="78"/>
      <c r="C57" s="78"/>
      <c r="D57" s="78"/>
      <c r="E57" s="78"/>
      <c r="F57" s="235"/>
    </row>
    <row r="58" spans="1:6">
      <c r="A58" s="78"/>
      <c r="B58" s="78"/>
      <c r="C58" s="78"/>
      <c r="D58" s="78"/>
      <c r="E58" s="78"/>
      <c r="F58" s="235"/>
    </row>
    <row r="59" spans="1:6">
      <c r="A59" s="78"/>
      <c r="B59" s="78"/>
      <c r="C59" s="78"/>
      <c r="D59" s="78"/>
      <c r="E59" s="78"/>
      <c r="F59" s="235"/>
    </row>
    <row r="60" spans="1:6">
      <c r="A60" s="78"/>
      <c r="B60" s="78"/>
      <c r="C60" s="78"/>
      <c r="D60" s="78"/>
      <c r="E60" s="78"/>
      <c r="F60" s="235"/>
    </row>
    <row r="61" spans="1:6">
      <c r="A61" s="78"/>
      <c r="B61" s="78"/>
      <c r="C61" s="78"/>
      <c r="D61" s="78"/>
      <c r="E61" s="78"/>
      <c r="F61" s="235"/>
    </row>
    <row r="62" spans="1:6">
      <c r="A62" s="78"/>
      <c r="B62" s="78"/>
      <c r="C62" s="78"/>
      <c r="D62" s="78"/>
      <c r="E62" s="78"/>
      <c r="F62" s="235"/>
    </row>
    <row r="63" spans="1:6">
      <c r="A63" s="78"/>
      <c r="B63" s="78"/>
      <c r="C63" s="78"/>
      <c r="D63" s="78"/>
      <c r="E63" s="78"/>
      <c r="F63" s="235"/>
    </row>
    <row r="64" spans="1:6">
      <c r="A64" s="78"/>
      <c r="B64" s="78"/>
      <c r="C64" s="78"/>
      <c r="D64" s="78"/>
      <c r="E64" s="78"/>
      <c r="F64" s="235"/>
    </row>
    <row r="65" spans="1:6">
      <c r="A65" s="78"/>
      <c r="B65" s="78"/>
      <c r="C65" s="78"/>
      <c r="D65" s="78"/>
      <c r="E65" s="78"/>
      <c r="F65" s="235"/>
    </row>
    <row r="66" spans="1:6">
      <c r="A66" s="78"/>
      <c r="B66" s="78"/>
      <c r="C66" s="78"/>
      <c r="D66" s="78"/>
      <c r="E66" s="78"/>
      <c r="F66" s="235"/>
    </row>
    <row r="67" spans="1:6">
      <c r="A67" s="78"/>
      <c r="B67" s="78"/>
      <c r="C67" s="78"/>
      <c r="D67" s="78"/>
      <c r="E67" s="78"/>
      <c r="F67" s="235"/>
    </row>
    <row r="68" spans="1:6">
      <c r="A68" s="78"/>
      <c r="B68" s="78"/>
      <c r="C68" s="78"/>
      <c r="D68" s="78"/>
      <c r="E68" s="78"/>
      <c r="F68" s="235"/>
    </row>
    <row r="69" spans="1:6">
      <c r="A69" s="78"/>
      <c r="B69" s="78"/>
      <c r="C69" s="78"/>
      <c r="D69" s="78"/>
      <c r="E69" s="78"/>
      <c r="F69" s="235"/>
    </row>
    <row r="70" spans="1:6">
      <c r="A70" s="78"/>
      <c r="B70" s="78"/>
      <c r="C70" s="78"/>
      <c r="D70" s="78"/>
      <c r="E70" s="78"/>
      <c r="F70" s="235"/>
    </row>
    <row r="71" spans="1:6">
      <c r="A71" s="78"/>
      <c r="B71" s="78"/>
      <c r="C71" s="78"/>
      <c r="D71" s="78"/>
      <c r="E71" s="78"/>
      <c r="F71" s="235"/>
    </row>
    <row r="72" spans="1:6">
      <c r="A72" s="78"/>
      <c r="B72" s="78"/>
      <c r="C72" s="78"/>
      <c r="D72" s="78"/>
      <c r="E72" s="78"/>
      <c r="F72" s="235"/>
    </row>
    <row r="73" spans="1:6">
      <c r="A73" s="78"/>
      <c r="B73" s="78"/>
      <c r="C73" s="78"/>
      <c r="D73" s="78"/>
      <c r="E73" s="78"/>
      <c r="F73" s="235"/>
    </row>
    <row r="74" spans="1:6">
      <c r="A74" s="78"/>
      <c r="B74" s="78"/>
      <c r="C74" s="78"/>
      <c r="D74" s="78"/>
      <c r="E74" s="78"/>
      <c r="F74" s="235"/>
    </row>
    <row r="75" spans="1:6">
      <c r="A75" s="78"/>
      <c r="B75" s="78"/>
      <c r="C75" s="78"/>
      <c r="D75" s="78"/>
      <c r="E75" s="78"/>
      <c r="F75" s="235"/>
    </row>
    <row r="76" spans="1:6">
      <c r="A76" s="78"/>
      <c r="B76" s="78"/>
      <c r="C76" s="78"/>
      <c r="D76" s="78"/>
      <c r="E76" s="78"/>
      <c r="F76" s="235"/>
    </row>
    <row r="77" spans="1:6">
      <c r="A77" s="78"/>
      <c r="B77" s="78"/>
      <c r="C77" s="78"/>
      <c r="D77" s="78"/>
      <c r="E77" s="78"/>
      <c r="F77" s="235"/>
    </row>
    <row r="78" spans="1:6">
      <c r="A78" s="78"/>
      <c r="B78" s="78"/>
      <c r="C78" s="78"/>
      <c r="D78" s="78"/>
      <c r="E78" s="78"/>
      <c r="F78" s="235"/>
    </row>
    <row r="79" spans="1:6">
      <c r="A79" s="78"/>
      <c r="B79" s="78"/>
      <c r="C79" s="78"/>
      <c r="D79" s="78"/>
      <c r="E79" s="78"/>
      <c r="F79" s="235"/>
    </row>
    <row r="80" spans="1:6">
      <c r="A80" s="78"/>
      <c r="B80" s="78"/>
      <c r="C80" s="78"/>
      <c r="D80" s="78"/>
      <c r="E80" s="78"/>
      <c r="F80" s="235"/>
    </row>
    <row r="81" spans="1:6">
      <c r="A81" s="78"/>
      <c r="B81" s="78"/>
      <c r="C81" s="78"/>
      <c r="D81" s="78"/>
      <c r="E81" s="78"/>
      <c r="F81" s="235"/>
    </row>
    <row r="82" spans="1:6">
      <c r="A82" s="78"/>
      <c r="B82" s="78"/>
      <c r="C82" s="78"/>
      <c r="D82" s="78"/>
      <c r="E82" s="78"/>
      <c r="F82" s="235"/>
    </row>
    <row r="83" spans="1:6">
      <c r="A83" s="78"/>
      <c r="B83" s="78"/>
      <c r="C83" s="78"/>
      <c r="D83" s="78"/>
      <c r="E83" s="78"/>
      <c r="F83" s="235"/>
    </row>
    <row r="84" spans="1:6">
      <c r="A84" s="78"/>
      <c r="B84" s="78"/>
      <c r="C84" s="78"/>
      <c r="D84" s="78"/>
      <c r="E84" s="78"/>
      <c r="F84" s="235"/>
    </row>
    <row r="85" spans="1:6">
      <c r="A85" s="78"/>
      <c r="B85" s="78"/>
      <c r="C85" s="78"/>
      <c r="D85" s="78"/>
      <c r="E85" s="78"/>
      <c r="F85" s="235"/>
    </row>
    <row r="86" spans="1:6">
      <c r="A86" s="78"/>
      <c r="B86" s="78"/>
      <c r="C86" s="78"/>
      <c r="D86" s="78"/>
      <c r="E86" s="78"/>
      <c r="F86" s="235"/>
    </row>
    <row r="87" spans="1:6">
      <c r="A87" s="78"/>
      <c r="B87" s="78"/>
      <c r="C87" s="78"/>
      <c r="D87" s="78"/>
      <c r="E87" s="78"/>
      <c r="F87" s="235"/>
    </row>
    <row r="88" spans="1:6">
      <c r="A88" s="78"/>
      <c r="B88" s="78"/>
      <c r="C88" s="78"/>
      <c r="D88" s="78"/>
      <c r="E88" s="78"/>
      <c r="F88" s="235"/>
    </row>
    <row r="89" spans="1:6">
      <c r="A89" s="78"/>
      <c r="B89" s="78"/>
      <c r="C89" s="78"/>
      <c r="D89" s="78"/>
      <c r="E89" s="78"/>
      <c r="F89" s="235"/>
    </row>
    <row r="90" spans="1:6">
      <c r="A90" s="78"/>
      <c r="B90" s="78"/>
      <c r="C90" s="78"/>
      <c r="D90" s="78"/>
      <c r="E90" s="78"/>
      <c r="F90" s="235"/>
    </row>
    <row r="91" spans="1:6">
      <c r="A91" s="78"/>
      <c r="B91" s="78"/>
      <c r="C91" s="78"/>
      <c r="D91" s="78"/>
      <c r="E91" s="78"/>
      <c r="F91" s="235"/>
    </row>
    <row r="92" spans="1:6">
      <c r="A92" s="78"/>
      <c r="B92" s="78"/>
      <c r="C92" s="78"/>
      <c r="D92" s="78"/>
      <c r="E92" s="78"/>
      <c r="F92" s="235"/>
    </row>
    <row r="93" spans="1:6">
      <c r="A93" s="78"/>
      <c r="B93" s="78"/>
      <c r="C93" s="78"/>
      <c r="D93" s="78"/>
      <c r="E93" s="78"/>
      <c r="F93" s="235"/>
    </row>
    <row r="94" spans="1:6">
      <c r="A94" s="78"/>
      <c r="B94" s="78"/>
      <c r="C94" s="78"/>
      <c r="D94" s="78"/>
      <c r="E94" s="78"/>
      <c r="F94" s="235"/>
    </row>
    <row r="95" spans="1:6">
      <c r="A95" s="78"/>
      <c r="B95" s="78"/>
      <c r="C95" s="78"/>
      <c r="D95" s="78"/>
      <c r="E95" s="78"/>
      <c r="F95" s="235"/>
    </row>
    <row r="96" spans="1:6">
      <c r="A96" s="78"/>
      <c r="B96" s="78"/>
      <c r="C96" s="78"/>
      <c r="D96" s="78"/>
      <c r="E96" s="78"/>
      <c r="F96" s="235"/>
    </row>
    <row r="97" spans="1:6">
      <c r="A97" s="78"/>
      <c r="B97" s="78"/>
      <c r="C97" s="78"/>
      <c r="D97" s="78"/>
      <c r="E97" s="78"/>
      <c r="F97" s="235"/>
    </row>
    <row r="98" spans="1:6">
      <c r="A98" s="78"/>
      <c r="B98" s="78"/>
      <c r="C98" s="78"/>
      <c r="D98" s="78"/>
      <c r="E98" s="78"/>
      <c r="F98" s="235"/>
    </row>
    <row r="99" spans="1:6">
      <c r="A99" s="78"/>
      <c r="B99" s="78"/>
      <c r="C99" s="78"/>
      <c r="D99" s="78"/>
      <c r="E99" s="78"/>
      <c r="F99" s="235"/>
    </row>
    <row r="100" spans="1:6">
      <c r="A100" s="78"/>
      <c r="B100" s="78"/>
      <c r="C100" s="78"/>
      <c r="D100" s="78"/>
      <c r="E100" s="78"/>
      <c r="F100" s="235"/>
    </row>
    <row r="101" spans="1:6">
      <c r="A101" s="78"/>
      <c r="B101" s="78"/>
      <c r="C101" s="78"/>
      <c r="D101" s="78"/>
      <c r="E101" s="78"/>
      <c r="F101" s="235"/>
    </row>
    <row r="102" spans="1:6">
      <c r="A102" s="78"/>
      <c r="B102" s="78"/>
      <c r="C102" s="78"/>
      <c r="D102" s="78"/>
      <c r="E102" s="78"/>
      <c r="F102" s="235"/>
    </row>
    <row r="103" spans="1:6">
      <c r="A103" s="78"/>
      <c r="B103" s="78"/>
      <c r="C103" s="78"/>
      <c r="D103" s="78"/>
      <c r="E103" s="78"/>
      <c r="F103" s="235"/>
    </row>
    <row r="104" spans="1:6">
      <c r="A104" s="78"/>
      <c r="B104" s="78"/>
      <c r="C104" s="78"/>
      <c r="D104" s="78"/>
      <c r="E104" s="78"/>
      <c r="F104" s="235"/>
    </row>
    <row r="105" spans="1:6">
      <c r="A105" s="78"/>
      <c r="B105" s="78"/>
      <c r="C105" s="78"/>
      <c r="D105" s="78"/>
      <c r="E105" s="78"/>
      <c r="F105" s="235"/>
    </row>
    <row r="106" spans="1:6">
      <c r="A106" s="78"/>
      <c r="B106" s="78"/>
      <c r="C106" s="78"/>
      <c r="D106" s="78"/>
      <c r="E106" s="78"/>
      <c r="F106" s="235"/>
    </row>
    <row r="107" spans="1:6">
      <c r="A107" s="78"/>
      <c r="B107" s="78"/>
      <c r="C107" s="78"/>
      <c r="D107" s="78"/>
      <c r="E107" s="78"/>
      <c r="F107" s="235"/>
    </row>
    <row r="108" spans="1:6">
      <c r="A108" s="78"/>
      <c r="B108" s="78"/>
      <c r="C108" s="78"/>
      <c r="D108" s="78"/>
      <c r="E108" s="78"/>
      <c r="F108" s="235"/>
    </row>
    <row r="109" spans="1:6">
      <c r="A109" s="78"/>
      <c r="B109" s="78"/>
      <c r="C109" s="78"/>
      <c r="D109" s="78"/>
      <c r="E109" s="78"/>
      <c r="F109" s="235"/>
    </row>
    <row r="110" spans="1:6">
      <c r="A110" s="78"/>
      <c r="B110" s="78"/>
      <c r="C110" s="78"/>
      <c r="D110" s="78"/>
      <c r="E110" s="78"/>
      <c r="F110" s="235"/>
    </row>
    <row r="111" spans="1:6">
      <c r="A111" s="78"/>
      <c r="B111" s="78"/>
      <c r="C111" s="78"/>
      <c r="D111" s="78"/>
      <c r="E111" s="78"/>
      <c r="F111" s="235"/>
    </row>
    <row r="112" spans="1:6">
      <c r="A112" s="78"/>
      <c r="B112" s="78"/>
      <c r="C112" s="78"/>
      <c r="D112" s="78"/>
      <c r="E112" s="78"/>
      <c r="F112" s="235"/>
    </row>
    <row r="113" spans="1:6">
      <c r="A113" s="78"/>
      <c r="B113" s="78"/>
      <c r="C113" s="78"/>
      <c r="D113" s="78"/>
      <c r="E113" s="78"/>
      <c r="F113" s="235"/>
    </row>
    <row r="114" spans="1:6">
      <c r="A114" s="78"/>
      <c r="B114" s="78"/>
      <c r="C114" s="78"/>
      <c r="D114" s="78"/>
      <c r="E114" s="78"/>
      <c r="F114" s="235"/>
    </row>
    <row r="115" spans="1:6">
      <c r="A115" s="78"/>
      <c r="B115" s="78"/>
      <c r="C115" s="78"/>
      <c r="D115" s="78"/>
      <c r="E115" s="78"/>
      <c r="F115" s="235"/>
    </row>
    <row r="116" spans="1:6">
      <c r="A116" s="78"/>
      <c r="B116" s="78"/>
      <c r="C116" s="78"/>
      <c r="D116" s="78"/>
      <c r="E116" s="78"/>
      <c r="F116" s="235"/>
    </row>
    <row r="117" spans="1:6">
      <c r="A117" s="78"/>
      <c r="B117" s="78"/>
      <c r="C117" s="78"/>
      <c r="D117" s="78"/>
      <c r="E117" s="78"/>
      <c r="F117" s="235"/>
    </row>
    <row r="118" spans="1:6">
      <c r="A118" s="78"/>
      <c r="B118" s="78"/>
      <c r="C118" s="78"/>
      <c r="D118" s="78"/>
      <c r="E118" s="78"/>
      <c r="F118" s="235"/>
    </row>
    <row r="119" spans="1:6">
      <c r="A119" s="78"/>
      <c r="B119" s="78"/>
      <c r="C119" s="78"/>
      <c r="D119" s="78"/>
      <c r="E119" s="78"/>
      <c r="F119" s="235"/>
    </row>
    <row r="120" spans="1:6">
      <c r="A120" s="78"/>
      <c r="B120" s="78"/>
      <c r="C120" s="78"/>
      <c r="D120" s="78"/>
      <c r="E120" s="78"/>
      <c r="F120" s="235"/>
    </row>
    <row r="121" spans="1:6">
      <c r="A121" s="78"/>
      <c r="B121" s="78"/>
      <c r="C121" s="78"/>
      <c r="D121" s="78"/>
      <c r="E121" s="78"/>
      <c r="F121" s="235"/>
    </row>
    <row r="122" spans="1:6">
      <c r="A122" s="78"/>
      <c r="B122" s="78"/>
      <c r="C122" s="78"/>
      <c r="D122" s="78"/>
      <c r="E122" s="78"/>
      <c r="F122" s="235"/>
    </row>
    <row r="123" spans="1:6">
      <c r="A123" s="78"/>
      <c r="B123" s="78"/>
      <c r="C123" s="78"/>
      <c r="D123" s="78"/>
      <c r="E123" s="78"/>
      <c r="F123" s="235"/>
    </row>
    <row r="124" spans="1:6">
      <c r="A124" s="78"/>
      <c r="B124" s="78"/>
      <c r="C124" s="78"/>
      <c r="D124" s="78"/>
      <c r="E124" s="78"/>
      <c r="F124" s="235"/>
    </row>
    <row r="125" spans="1:6">
      <c r="A125" s="78"/>
      <c r="B125" s="78"/>
      <c r="C125" s="78"/>
      <c r="D125" s="78"/>
      <c r="E125" s="78"/>
      <c r="F125" s="235"/>
    </row>
    <row r="126" spans="1:6">
      <c r="A126" s="78"/>
      <c r="B126" s="78"/>
      <c r="C126" s="78"/>
      <c r="D126" s="78"/>
      <c r="E126" s="78"/>
      <c r="F126" s="235"/>
    </row>
    <row r="127" spans="1:6">
      <c r="A127" s="78"/>
      <c r="B127" s="78"/>
      <c r="C127" s="78"/>
      <c r="D127" s="78"/>
      <c r="E127" s="78"/>
      <c r="F127" s="235"/>
    </row>
    <row r="128" spans="1:6">
      <c r="A128" s="78"/>
      <c r="B128" s="78"/>
      <c r="C128" s="78"/>
      <c r="D128" s="78"/>
      <c r="E128" s="78"/>
      <c r="F128" s="235"/>
    </row>
    <row r="129" spans="1:6">
      <c r="A129" s="78"/>
      <c r="B129" s="78"/>
      <c r="C129" s="78"/>
      <c r="D129" s="78"/>
      <c r="E129" s="78"/>
      <c r="F129" s="235"/>
    </row>
    <row r="130" spans="1:6">
      <c r="A130" s="78"/>
      <c r="B130" s="78"/>
      <c r="C130" s="78"/>
      <c r="D130" s="78"/>
      <c r="E130" s="78"/>
      <c r="F130" s="235"/>
    </row>
    <row r="131" spans="1:6">
      <c r="A131" s="78"/>
      <c r="B131" s="78"/>
      <c r="C131" s="78"/>
      <c r="D131" s="78"/>
      <c r="E131" s="78"/>
      <c r="F131" s="235"/>
    </row>
    <row r="132" spans="1:6">
      <c r="A132" s="78"/>
      <c r="B132" s="78"/>
      <c r="C132" s="78"/>
      <c r="D132" s="78"/>
      <c r="E132" s="78"/>
      <c r="F132" s="235"/>
    </row>
    <row r="133" spans="1:6">
      <c r="A133" s="78"/>
      <c r="B133" s="78"/>
      <c r="C133" s="78"/>
      <c r="D133" s="78"/>
      <c r="E133" s="78"/>
      <c r="F133" s="235"/>
    </row>
    <row r="134" spans="1:6">
      <c r="A134" s="78"/>
      <c r="B134" s="78"/>
      <c r="C134" s="78"/>
      <c r="D134" s="78"/>
      <c r="E134" s="78"/>
      <c r="F134" s="235"/>
    </row>
    <row r="135" spans="1:6">
      <c r="A135" s="78"/>
      <c r="B135" s="78"/>
      <c r="C135" s="78"/>
      <c r="D135" s="78"/>
      <c r="E135" s="78"/>
      <c r="F135" s="235"/>
    </row>
    <row r="136" spans="1:6">
      <c r="A136" s="78"/>
      <c r="B136" s="78"/>
      <c r="C136" s="78"/>
      <c r="D136" s="78"/>
      <c r="E136" s="78"/>
      <c r="F136" s="235"/>
    </row>
    <row r="137" spans="1:6">
      <c r="A137" s="78"/>
      <c r="B137" s="78"/>
      <c r="C137" s="78"/>
      <c r="D137" s="78"/>
      <c r="E137" s="78"/>
      <c r="F137" s="235"/>
    </row>
    <row r="138" spans="1:6">
      <c r="A138" s="78"/>
      <c r="B138" s="78"/>
      <c r="C138" s="78"/>
      <c r="D138" s="78"/>
      <c r="E138" s="78"/>
      <c r="F138" s="235"/>
    </row>
    <row r="139" spans="1:6">
      <c r="A139" s="78"/>
      <c r="B139" s="78"/>
      <c r="C139" s="78"/>
      <c r="D139" s="78"/>
      <c r="E139" s="78"/>
      <c r="F139" s="235"/>
    </row>
    <row r="140" spans="1:6">
      <c r="A140" s="78"/>
      <c r="B140" s="78"/>
      <c r="C140" s="78"/>
      <c r="D140" s="78"/>
      <c r="E140" s="78"/>
      <c r="F140" s="235"/>
    </row>
    <row r="141" spans="1:6">
      <c r="A141" s="78"/>
      <c r="B141" s="78"/>
      <c r="C141" s="78"/>
      <c r="D141" s="78"/>
      <c r="E141" s="78"/>
      <c r="F141" s="235"/>
    </row>
    <row r="142" spans="1:6">
      <c r="A142" s="78"/>
      <c r="B142" s="78"/>
      <c r="C142" s="78"/>
      <c r="D142" s="78"/>
      <c r="E142" s="78"/>
      <c r="F142" s="235"/>
    </row>
    <row r="143" spans="1:6">
      <c r="A143" s="78"/>
      <c r="B143" s="78"/>
      <c r="C143" s="78"/>
      <c r="D143" s="78"/>
      <c r="E143" s="78"/>
      <c r="F143" s="235"/>
    </row>
    <row r="144" spans="1:6">
      <c r="A144" s="78"/>
      <c r="B144" s="78"/>
      <c r="C144" s="78"/>
      <c r="D144" s="78"/>
      <c r="E144" s="78"/>
      <c r="F144" s="235"/>
    </row>
    <row r="145" spans="1:6">
      <c r="A145" s="78"/>
      <c r="B145" s="78"/>
      <c r="C145" s="78"/>
      <c r="D145" s="78"/>
      <c r="E145" s="78"/>
      <c r="F145" s="235"/>
    </row>
    <row r="146" spans="1:6">
      <c r="A146" s="78"/>
      <c r="B146" s="78"/>
      <c r="C146" s="78"/>
      <c r="D146" s="78"/>
      <c r="E146" s="78"/>
      <c r="F146" s="235"/>
    </row>
    <row r="147" spans="1:6">
      <c r="A147" s="78"/>
      <c r="B147" s="78"/>
      <c r="C147" s="78"/>
      <c r="D147" s="78"/>
      <c r="E147" s="78"/>
      <c r="F147" s="235"/>
    </row>
    <row r="148" spans="1:6">
      <c r="A148" s="78"/>
      <c r="B148" s="78"/>
      <c r="C148" s="78"/>
      <c r="D148" s="78"/>
      <c r="E148" s="78"/>
      <c r="F148" s="235"/>
    </row>
    <row r="149" spans="1:6">
      <c r="A149" s="78"/>
      <c r="B149" s="78"/>
      <c r="C149" s="78"/>
      <c r="D149" s="78"/>
      <c r="E149" s="78"/>
      <c r="F149" s="235"/>
    </row>
    <row r="150" spans="1:6">
      <c r="A150" s="78"/>
      <c r="B150" s="78"/>
      <c r="C150" s="78"/>
      <c r="D150" s="78"/>
      <c r="E150" s="78"/>
      <c r="F150" s="235"/>
    </row>
    <row r="151" spans="1:6">
      <c r="A151" s="78"/>
      <c r="B151" s="78"/>
      <c r="C151" s="78"/>
      <c r="D151" s="78"/>
      <c r="E151" s="78"/>
      <c r="F151" s="235"/>
    </row>
    <row r="152" spans="1:6">
      <c r="A152" s="78"/>
      <c r="B152" s="78"/>
      <c r="C152" s="78"/>
      <c r="D152" s="78"/>
      <c r="E152" s="78"/>
      <c r="F152" s="235"/>
    </row>
    <row r="153" spans="1:6">
      <c r="A153" s="78"/>
      <c r="B153" s="78"/>
      <c r="C153" s="78"/>
      <c r="D153" s="78"/>
      <c r="E153" s="78"/>
      <c r="F153" s="235"/>
    </row>
    <row r="154" spans="1:6">
      <c r="A154" s="78"/>
      <c r="B154" s="78"/>
      <c r="C154" s="78"/>
      <c r="D154" s="78"/>
      <c r="E154" s="78"/>
      <c r="F154" s="235"/>
    </row>
    <row r="155" spans="1:6">
      <c r="A155" s="78"/>
      <c r="B155" s="78"/>
      <c r="C155" s="78"/>
      <c r="D155" s="78"/>
      <c r="E155" s="78"/>
      <c r="F155" s="235"/>
    </row>
    <row r="156" spans="1:6">
      <c r="A156" s="78"/>
      <c r="B156" s="78"/>
      <c r="C156" s="78"/>
      <c r="D156" s="78"/>
      <c r="E156" s="78"/>
      <c r="F156" s="235"/>
    </row>
    <row r="157" spans="1:6">
      <c r="A157" s="78"/>
      <c r="B157" s="78"/>
      <c r="C157" s="78"/>
      <c r="D157" s="78"/>
      <c r="E157" s="78"/>
      <c r="F157" s="235"/>
    </row>
    <row r="158" spans="1:6">
      <c r="A158" s="78"/>
      <c r="B158" s="78"/>
      <c r="C158" s="78"/>
      <c r="D158" s="78"/>
      <c r="E158" s="78"/>
      <c r="F158" s="235"/>
    </row>
    <row r="159" spans="1:6">
      <c r="A159" s="78"/>
      <c r="B159" s="78"/>
      <c r="C159" s="78"/>
      <c r="D159" s="78"/>
      <c r="E159" s="78"/>
      <c r="F159" s="235"/>
    </row>
    <row r="160" spans="1:6">
      <c r="A160" s="78"/>
      <c r="B160" s="78"/>
      <c r="C160" s="78"/>
      <c r="D160" s="78"/>
      <c r="E160" s="78"/>
      <c r="F160" s="235"/>
    </row>
    <row r="161" spans="1:6">
      <c r="A161" s="78"/>
      <c r="B161" s="78"/>
      <c r="C161" s="78"/>
      <c r="D161" s="78"/>
      <c r="E161" s="78"/>
      <c r="F161" s="235"/>
    </row>
    <row r="162" spans="1:6">
      <c r="A162" s="78"/>
      <c r="B162" s="78"/>
      <c r="C162" s="78"/>
      <c r="D162" s="78"/>
      <c r="E162" s="78"/>
      <c r="F162" s="235"/>
    </row>
    <row r="163" spans="1:6">
      <c r="A163" s="78"/>
      <c r="B163" s="78"/>
      <c r="C163" s="78"/>
      <c r="D163" s="78"/>
      <c r="E163" s="78"/>
      <c r="F163" s="235"/>
    </row>
    <row r="164" spans="1:6">
      <c r="A164" s="78"/>
      <c r="B164" s="78"/>
      <c r="C164" s="78"/>
      <c r="D164" s="78"/>
      <c r="E164" s="78"/>
      <c r="F164" s="235"/>
    </row>
    <row r="165" spans="1:6">
      <c r="A165" s="78"/>
      <c r="B165" s="78"/>
      <c r="C165" s="78"/>
      <c r="D165" s="78"/>
      <c r="E165" s="78"/>
      <c r="F165" s="235"/>
    </row>
    <row r="166" spans="1:6">
      <c r="A166" s="78"/>
      <c r="B166" s="78"/>
      <c r="C166" s="78"/>
      <c r="D166" s="78"/>
      <c r="E166" s="78"/>
      <c r="F166" s="235"/>
    </row>
    <row r="167" spans="1:6">
      <c r="A167" s="78"/>
      <c r="B167" s="78"/>
      <c r="C167" s="78"/>
      <c r="D167" s="78"/>
      <c r="E167" s="78"/>
      <c r="F167" s="235"/>
    </row>
    <row r="168" spans="1:6">
      <c r="A168" s="78"/>
      <c r="B168" s="78"/>
      <c r="C168" s="78"/>
      <c r="D168" s="78"/>
      <c r="E168" s="78"/>
      <c r="F168" s="235"/>
    </row>
    <row r="169" spans="1:6">
      <c r="A169" s="78"/>
      <c r="B169" s="78"/>
      <c r="C169" s="78"/>
      <c r="D169" s="78"/>
      <c r="E169" s="78"/>
      <c r="F169" s="235"/>
    </row>
    <row r="170" spans="1:6">
      <c r="A170" s="78"/>
      <c r="B170" s="78"/>
      <c r="C170" s="78"/>
      <c r="D170" s="78"/>
      <c r="E170" s="78"/>
      <c r="F170" s="235"/>
    </row>
    <row r="171" spans="1:6">
      <c r="A171" s="78"/>
      <c r="B171" s="78"/>
      <c r="C171" s="78"/>
      <c r="D171" s="78"/>
      <c r="E171" s="78"/>
      <c r="F171" s="235"/>
    </row>
    <row r="172" spans="1:6">
      <c r="A172" s="78"/>
      <c r="B172" s="78"/>
      <c r="C172" s="78"/>
      <c r="D172" s="78"/>
      <c r="E172" s="78"/>
      <c r="F172" s="235"/>
    </row>
    <row r="173" spans="1:6">
      <c r="A173" s="78"/>
      <c r="B173" s="78"/>
      <c r="C173" s="78"/>
      <c r="D173" s="78"/>
      <c r="E173" s="78"/>
      <c r="F173" s="235"/>
    </row>
    <row r="174" spans="1:6">
      <c r="A174" s="78"/>
      <c r="B174" s="78"/>
      <c r="C174" s="78"/>
      <c r="D174" s="78"/>
      <c r="E174" s="78"/>
      <c r="F174" s="235"/>
    </row>
    <row r="175" spans="1:6">
      <c r="A175" s="78"/>
      <c r="B175" s="78"/>
      <c r="C175" s="78"/>
      <c r="D175" s="78"/>
      <c r="E175" s="78"/>
      <c r="F175" s="235"/>
    </row>
    <row r="176" spans="1:6">
      <c r="A176" s="78"/>
      <c r="B176" s="78"/>
      <c r="C176" s="78"/>
      <c r="D176" s="78"/>
      <c r="E176" s="78"/>
      <c r="F176" s="235"/>
    </row>
    <row r="177" spans="1:6">
      <c r="A177" s="78"/>
      <c r="B177" s="78"/>
      <c r="C177" s="78"/>
      <c r="D177" s="78"/>
      <c r="E177" s="78"/>
      <c r="F177" s="235"/>
    </row>
    <row r="178" spans="1:6">
      <c r="A178" s="78"/>
      <c r="B178" s="78"/>
      <c r="C178" s="78"/>
      <c r="D178" s="78"/>
      <c r="E178" s="78"/>
      <c r="F178" s="235"/>
    </row>
    <row r="179" spans="1:6">
      <c r="A179" s="78"/>
      <c r="B179" s="78"/>
      <c r="C179" s="78"/>
      <c r="D179" s="78"/>
      <c r="E179" s="78"/>
      <c r="F179" s="235"/>
    </row>
    <row r="180" spans="1:6">
      <c r="A180" s="78"/>
      <c r="B180" s="78"/>
      <c r="C180" s="78"/>
      <c r="D180" s="78"/>
      <c r="E180" s="78"/>
      <c r="F180" s="235"/>
    </row>
    <row r="181" spans="1:6">
      <c r="A181" s="78"/>
      <c r="B181" s="78"/>
      <c r="C181" s="78"/>
      <c r="D181" s="78"/>
      <c r="E181" s="78"/>
      <c r="F181" s="235"/>
    </row>
    <row r="182" spans="1:6">
      <c r="A182" s="78"/>
      <c r="B182" s="78"/>
      <c r="C182" s="78"/>
      <c r="D182" s="78"/>
      <c r="E182" s="78"/>
      <c r="F182" s="235"/>
    </row>
    <row r="183" spans="1:6">
      <c r="A183" s="78"/>
      <c r="B183" s="78"/>
      <c r="C183" s="78"/>
      <c r="D183" s="78"/>
      <c r="E183" s="78"/>
      <c r="F183" s="235"/>
    </row>
    <row r="184" spans="1:6">
      <c r="A184" s="78"/>
      <c r="B184" s="78"/>
      <c r="C184" s="78"/>
      <c r="D184" s="78"/>
      <c r="E184" s="78"/>
      <c r="F184" s="235"/>
    </row>
    <row r="185" spans="1:6">
      <c r="A185" s="78"/>
      <c r="B185" s="78"/>
      <c r="C185" s="78"/>
      <c r="D185" s="78"/>
      <c r="E185" s="78"/>
      <c r="F185" s="235"/>
    </row>
    <row r="186" spans="1:6">
      <c r="A186" s="78"/>
      <c r="B186" s="78"/>
      <c r="C186" s="78"/>
      <c r="D186" s="78"/>
      <c r="E186" s="78"/>
      <c r="F186" s="235"/>
    </row>
    <row r="187" spans="1:6">
      <c r="A187" s="78"/>
      <c r="B187" s="78"/>
      <c r="C187" s="78"/>
      <c r="D187" s="78"/>
      <c r="E187" s="78"/>
      <c r="F187" s="235"/>
    </row>
    <row r="188" spans="1:6">
      <c r="A188" s="78"/>
      <c r="B188" s="78"/>
      <c r="C188" s="78"/>
      <c r="D188" s="78"/>
      <c r="E188" s="78"/>
      <c r="F188" s="235"/>
    </row>
  </sheetData>
  <mergeCells count="4">
    <mergeCell ref="A2:F2"/>
    <mergeCell ref="A3:F3"/>
    <mergeCell ref="A22:H23"/>
    <mergeCell ref="H13:H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1"/>
  <sheetViews>
    <sheetView tabSelected="1" workbookViewId="0">
      <selection activeCell="A23" sqref="A23:I24"/>
    </sheetView>
  </sheetViews>
  <sheetFormatPr defaultRowHeight="15"/>
  <cols>
    <col min="1" max="1" width="33.28515625" customWidth="1"/>
    <col min="2" max="2" width="32" customWidth="1"/>
    <col min="3" max="3" width="16.140625" customWidth="1"/>
    <col min="4" max="4" width="10.28515625" customWidth="1"/>
    <col min="5" max="5" width="5.42578125" customWidth="1"/>
    <col min="6" max="6" width="17.5703125" style="277" customWidth="1"/>
    <col min="7" max="7" width="41.42578125" customWidth="1"/>
    <col min="8" max="8" width="17.7109375" customWidth="1"/>
    <col min="9" max="9" width="6.85546875" customWidth="1"/>
  </cols>
  <sheetData>
    <row r="1" spans="1:10">
      <c r="A1" s="129"/>
      <c r="B1" s="129"/>
      <c r="C1" s="129"/>
      <c r="D1" s="129"/>
      <c r="E1" s="129"/>
      <c r="F1" s="235"/>
      <c r="G1" s="129"/>
    </row>
    <row r="2" spans="1:10">
      <c r="A2" s="519" t="s">
        <v>678</v>
      </c>
      <c r="B2" s="520"/>
      <c r="C2" s="520"/>
      <c r="D2" s="520"/>
      <c r="E2" s="520"/>
      <c r="F2" s="520"/>
      <c r="G2" s="520"/>
    </row>
    <row r="3" spans="1:10">
      <c r="A3" s="521" t="s">
        <v>630</v>
      </c>
      <c r="B3" s="520"/>
      <c r="C3" s="520"/>
      <c r="D3" s="520"/>
      <c r="E3" s="520"/>
      <c r="F3" s="520"/>
      <c r="G3" s="520"/>
    </row>
    <row r="4" spans="1:10">
      <c r="A4" s="79"/>
      <c r="B4" s="79"/>
      <c r="C4" s="79"/>
      <c r="D4" s="79"/>
      <c r="E4" s="79"/>
      <c r="F4" s="275"/>
      <c r="G4" s="79"/>
    </row>
    <row r="5" spans="1:10">
      <c r="A5" s="129"/>
      <c r="B5" s="129"/>
      <c r="C5" s="129"/>
      <c r="D5" s="129"/>
      <c r="E5" s="129"/>
      <c r="F5" s="235"/>
      <c r="G5" s="129"/>
    </row>
    <row r="6" spans="1:10">
      <c r="A6" s="80" t="s">
        <v>631</v>
      </c>
      <c r="B6" s="80" t="s">
        <v>632</v>
      </c>
      <c r="C6" s="129"/>
      <c r="D6" s="129"/>
      <c r="E6" s="129"/>
      <c r="F6" s="235"/>
      <c r="G6" s="129"/>
    </row>
    <row r="7" spans="1:10" ht="33" customHeight="1">
      <c r="A7" s="81" t="s">
        <v>633</v>
      </c>
      <c r="B7" s="230">
        <v>22</v>
      </c>
      <c r="C7" s="526"/>
      <c r="D7" s="527"/>
      <c r="E7" s="527"/>
      <c r="F7" s="527"/>
      <c r="G7" s="527"/>
      <c r="H7" s="527"/>
    </row>
    <row r="8" spans="1:10">
      <c r="A8" s="81" t="s">
        <v>634</v>
      </c>
      <c r="B8" s="230">
        <v>22</v>
      </c>
      <c r="C8" s="129"/>
      <c r="D8" s="129"/>
      <c r="E8" s="129"/>
      <c r="F8" s="235"/>
      <c r="G8" s="129"/>
    </row>
    <row r="9" spans="1:10">
      <c r="A9" s="81" t="s">
        <v>635</v>
      </c>
      <c r="B9" s="261">
        <v>1</v>
      </c>
      <c r="C9" s="129"/>
      <c r="D9" s="129"/>
      <c r="E9" s="129"/>
      <c r="F9" s="235"/>
      <c r="G9" s="129"/>
    </row>
    <row r="10" spans="1:10">
      <c r="A10" s="229" t="s">
        <v>664</v>
      </c>
      <c r="B10" s="231">
        <v>32</v>
      </c>
      <c r="C10" s="129"/>
      <c r="D10" s="129"/>
      <c r="E10" s="129"/>
      <c r="F10" s="235"/>
      <c r="G10" s="129"/>
    </row>
    <row r="11" spans="1:10" s="272" customFormat="1">
      <c r="B11" s="273" t="s">
        <v>717</v>
      </c>
      <c r="C11" s="274">
        <v>33717135.189999998</v>
      </c>
      <c r="D11" s="239"/>
      <c r="E11" s="239"/>
      <c r="F11" s="279"/>
      <c r="G11" s="239"/>
    </row>
    <row r="12" spans="1:10">
      <c r="A12" s="129"/>
      <c r="B12" s="129"/>
      <c r="C12" s="129"/>
      <c r="D12" s="129"/>
      <c r="E12" s="129"/>
      <c r="F12" s="235"/>
      <c r="G12" s="129"/>
    </row>
    <row r="13" spans="1:10" ht="42" customHeight="1">
      <c r="A13" s="80" t="s">
        <v>636</v>
      </c>
      <c r="B13" s="80" t="s">
        <v>637</v>
      </c>
      <c r="C13" s="80" t="s">
        <v>638</v>
      </c>
      <c r="D13" s="80" t="s">
        <v>639</v>
      </c>
      <c r="E13" s="129"/>
      <c r="F13" s="80" t="s">
        <v>637</v>
      </c>
      <c r="G13" s="80" t="s">
        <v>688</v>
      </c>
      <c r="H13" s="238" t="s">
        <v>689</v>
      </c>
      <c r="I13" s="238" t="s">
        <v>639</v>
      </c>
    </row>
    <row r="14" spans="1:10" ht="38.25">
      <c r="A14" s="282" t="s">
        <v>640</v>
      </c>
      <c r="B14" s="283" t="s">
        <v>641</v>
      </c>
      <c r="C14" s="284">
        <v>7</v>
      </c>
      <c r="D14" s="285">
        <f>C14/C21</f>
        <v>0.21875</v>
      </c>
      <c r="E14" s="235"/>
      <c r="F14" s="293" t="s">
        <v>642</v>
      </c>
      <c r="G14" s="280" t="s">
        <v>660</v>
      </c>
      <c r="H14" s="286">
        <v>195000</v>
      </c>
      <c r="I14" s="523"/>
      <c r="J14" s="277"/>
    </row>
    <row r="15" spans="1:10" ht="25.5" customHeight="1">
      <c r="A15" s="282" t="s">
        <v>640</v>
      </c>
      <c r="B15" s="283" t="s">
        <v>258</v>
      </c>
      <c r="C15" s="284">
        <v>12</v>
      </c>
      <c r="D15" s="285">
        <f>C15/C21</f>
        <v>0.375</v>
      </c>
      <c r="E15" s="235"/>
      <c r="F15" s="529" t="s">
        <v>718</v>
      </c>
      <c r="G15" s="280" t="s">
        <v>682</v>
      </c>
      <c r="H15" s="286">
        <v>890000</v>
      </c>
      <c r="I15" s="528"/>
      <c r="J15" s="277"/>
    </row>
    <row r="16" spans="1:10">
      <c r="A16" s="282" t="s">
        <v>640</v>
      </c>
      <c r="B16" s="283" t="s">
        <v>642</v>
      </c>
      <c r="C16" s="284">
        <v>1</v>
      </c>
      <c r="D16" s="285">
        <f>C16/C21</f>
        <v>3.125E-2</v>
      </c>
      <c r="E16" s="235"/>
      <c r="F16" s="529"/>
      <c r="G16" s="280" t="s">
        <v>691</v>
      </c>
      <c r="H16" s="286">
        <f>63826.29+55581.47+112649.29+8045.82</f>
        <v>240102.87</v>
      </c>
      <c r="I16" s="528"/>
      <c r="J16" s="277"/>
    </row>
    <row r="17" spans="1:10">
      <c r="A17" s="282" t="s">
        <v>640</v>
      </c>
      <c r="B17" s="283" t="s">
        <v>643</v>
      </c>
      <c r="C17" s="284">
        <v>7</v>
      </c>
      <c r="D17" s="285">
        <f>C17/C21</f>
        <v>0.21875</v>
      </c>
      <c r="E17" s="235"/>
      <c r="F17" s="529"/>
      <c r="G17" s="280" t="s">
        <v>692</v>
      </c>
      <c r="H17" s="286">
        <f>1403853.62+645009.36</f>
        <v>2048862.98</v>
      </c>
      <c r="I17" s="528"/>
      <c r="J17" s="277"/>
    </row>
    <row r="18" spans="1:10" ht="24">
      <c r="A18" s="282" t="s">
        <v>640</v>
      </c>
      <c r="B18" s="235" t="s">
        <v>653</v>
      </c>
      <c r="C18" s="287">
        <v>1</v>
      </c>
      <c r="D18" s="285">
        <f>C18/C21</f>
        <v>3.125E-2</v>
      </c>
      <c r="E18" s="235"/>
      <c r="F18" s="529"/>
      <c r="G18" s="280" t="s">
        <v>709</v>
      </c>
      <c r="H18" s="288">
        <v>2851878.07</v>
      </c>
      <c r="I18" s="528"/>
      <c r="J18" s="277"/>
    </row>
    <row r="19" spans="1:10">
      <c r="A19" s="282" t="s">
        <v>640</v>
      </c>
      <c r="B19" s="235" t="s">
        <v>657</v>
      </c>
      <c r="C19" s="289">
        <v>2</v>
      </c>
      <c r="D19" s="285">
        <f>C19/C21</f>
        <v>6.25E-2</v>
      </c>
      <c r="E19" s="235"/>
      <c r="F19" s="529"/>
      <c r="G19" s="290" t="s">
        <v>716</v>
      </c>
      <c r="H19" s="291">
        <v>2978749.97</v>
      </c>
      <c r="I19" s="528"/>
      <c r="J19" s="277"/>
    </row>
    <row r="20" spans="1:10" ht="22.5" customHeight="1">
      <c r="A20" s="282" t="s">
        <v>640</v>
      </c>
      <c r="B20" s="235" t="s">
        <v>708</v>
      </c>
      <c r="C20" s="289">
        <v>2</v>
      </c>
      <c r="D20" s="292">
        <f>C20/C21</f>
        <v>6.25E-2</v>
      </c>
      <c r="E20" s="235"/>
      <c r="F20" s="530" t="s">
        <v>684</v>
      </c>
      <c r="G20" s="530"/>
      <c r="H20" s="286">
        <f>131108.88+496725</f>
        <v>627833.88</v>
      </c>
      <c r="I20" s="528"/>
      <c r="J20" s="277"/>
    </row>
    <row r="21" spans="1:10">
      <c r="A21" s="235"/>
      <c r="B21" s="235"/>
      <c r="C21" s="297">
        <f>SUM(C14:C20)</f>
        <v>32</v>
      </c>
      <c r="D21" s="298">
        <f>SUM(D14:D20)</f>
        <v>1</v>
      </c>
      <c r="E21" s="235"/>
      <c r="F21" s="235"/>
      <c r="G21" s="277"/>
      <c r="H21" s="295">
        <f>SUM(H14:H20)</f>
        <v>9832427.7700000014</v>
      </c>
      <c r="I21" s="296">
        <f>H21/C11</f>
        <v>0.29161515990587938</v>
      </c>
      <c r="J21" s="277"/>
    </row>
    <row r="22" spans="1:10">
      <c r="A22" s="235"/>
      <c r="B22" s="235"/>
      <c r="C22" s="293"/>
      <c r="D22" s="294"/>
      <c r="E22" s="235"/>
      <c r="F22" s="235"/>
      <c r="G22" s="235"/>
      <c r="H22" s="277"/>
      <c r="I22" s="277"/>
      <c r="J22" s="277"/>
    </row>
    <row r="23" spans="1:10" ht="15" customHeight="1">
      <c r="A23" s="525" t="s">
        <v>733</v>
      </c>
      <c r="B23" s="525"/>
      <c r="C23" s="525"/>
      <c r="D23" s="525"/>
      <c r="E23" s="525"/>
      <c r="F23" s="525"/>
      <c r="G23" s="525"/>
      <c r="H23" s="525"/>
      <c r="I23" s="525"/>
      <c r="J23" s="277"/>
    </row>
    <row r="24" spans="1:10" ht="21" customHeight="1">
      <c r="A24" s="525"/>
      <c r="B24" s="525"/>
      <c r="C24" s="525"/>
      <c r="D24" s="525"/>
      <c r="E24" s="525"/>
      <c r="F24" s="525"/>
      <c r="G24" s="525"/>
      <c r="H24" s="525"/>
      <c r="I24" s="525"/>
      <c r="J24" s="277"/>
    </row>
    <row r="25" spans="1:10">
      <c r="A25" s="129"/>
      <c r="B25" s="129"/>
      <c r="C25" s="129"/>
      <c r="D25" s="129"/>
      <c r="E25" s="129"/>
      <c r="F25" s="235"/>
      <c r="G25" s="129"/>
    </row>
    <row r="26" spans="1:10">
      <c r="A26" s="129"/>
      <c r="B26" s="129"/>
      <c r="C26" s="129"/>
      <c r="D26" s="129"/>
      <c r="E26" s="129"/>
      <c r="F26" s="235"/>
      <c r="G26" s="129"/>
    </row>
    <row r="27" spans="1:10">
      <c r="A27" s="129"/>
      <c r="B27" s="129"/>
      <c r="C27" s="129"/>
      <c r="D27" s="129"/>
      <c r="E27" s="129"/>
      <c r="F27" s="235"/>
      <c r="G27" s="129"/>
    </row>
    <row r="28" spans="1:10">
      <c r="A28" s="129"/>
      <c r="B28" s="129"/>
      <c r="C28" s="129"/>
      <c r="D28" s="129"/>
      <c r="E28" s="129"/>
      <c r="F28" s="235"/>
      <c r="G28" s="129"/>
    </row>
    <row r="29" spans="1:10" ht="44.25" customHeight="1">
      <c r="C29" s="234"/>
      <c r="D29" s="237"/>
      <c r="E29" s="129"/>
      <c r="F29" s="235"/>
      <c r="G29" s="129"/>
    </row>
    <row r="30" spans="1:10">
      <c r="C30" s="233"/>
      <c r="D30" s="233"/>
      <c r="E30" s="129"/>
      <c r="F30" s="235"/>
      <c r="G30" s="129"/>
    </row>
    <row r="31" spans="1:10">
      <c r="C31" s="233"/>
      <c r="D31" s="233"/>
      <c r="E31" s="129"/>
      <c r="F31" s="235"/>
      <c r="G31" s="129"/>
    </row>
    <row r="32" spans="1:10">
      <c r="C32" s="233"/>
      <c r="D32" s="233"/>
      <c r="E32" s="129"/>
      <c r="F32" s="235"/>
      <c r="G32" s="129"/>
    </row>
    <row r="33" spans="1:7">
      <c r="C33" s="233"/>
      <c r="D33" s="233"/>
      <c r="E33" s="129"/>
      <c r="F33" s="235"/>
      <c r="G33" s="129"/>
    </row>
    <row r="34" spans="1:7">
      <c r="C34" s="233"/>
      <c r="D34" s="233"/>
      <c r="E34" s="130"/>
      <c r="F34" s="235"/>
      <c r="G34" s="130"/>
    </row>
    <row r="35" spans="1:7">
      <c r="C35" s="236"/>
      <c r="D35" s="236"/>
      <c r="E35" s="129"/>
      <c r="F35" s="235"/>
      <c r="G35" s="129"/>
    </row>
    <row r="36" spans="1:7">
      <c r="B36" s="129"/>
      <c r="C36" s="232"/>
      <c r="D36" s="232"/>
      <c r="E36" s="129"/>
      <c r="F36" s="235"/>
      <c r="G36" s="129"/>
    </row>
    <row r="37" spans="1:7">
      <c r="A37" s="235"/>
      <c r="B37" s="129"/>
      <c r="C37" s="232"/>
      <c r="D37" s="232"/>
      <c r="E37" s="129"/>
      <c r="F37" s="235"/>
      <c r="G37" s="129"/>
    </row>
    <row r="38" spans="1:7">
      <c r="A38" s="129"/>
      <c r="B38" s="129"/>
      <c r="C38" s="129"/>
      <c r="D38" s="129"/>
      <c r="E38" s="129"/>
      <c r="F38" s="235"/>
      <c r="G38" s="129"/>
    </row>
    <row r="39" spans="1:7">
      <c r="A39" s="129"/>
      <c r="B39" s="129"/>
      <c r="C39" s="129"/>
      <c r="D39" s="129"/>
      <c r="E39" s="129"/>
      <c r="F39" s="235"/>
      <c r="G39" s="129"/>
    </row>
    <row r="40" spans="1:7">
      <c r="A40" s="129"/>
      <c r="B40" s="129"/>
      <c r="C40" s="129"/>
      <c r="D40" s="129"/>
      <c r="E40" s="129"/>
      <c r="F40" s="235"/>
      <c r="G40" s="129"/>
    </row>
    <row r="41" spans="1:7">
      <c r="A41" s="129"/>
      <c r="B41" s="129"/>
      <c r="C41" s="129"/>
      <c r="D41" s="129"/>
      <c r="E41" s="129"/>
      <c r="F41" s="235"/>
      <c r="G41" s="129"/>
    </row>
    <row r="42" spans="1:7">
      <c r="A42" s="129"/>
      <c r="B42" s="129"/>
      <c r="C42" s="129"/>
      <c r="D42" s="129"/>
      <c r="E42" s="129"/>
      <c r="F42" s="235"/>
      <c r="G42" s="129"/>
    </row>
    <row r="43" spans="1:7">
      <c r="A43" s="129"/>
      <c r="B43" s="129"/>
      <c r="C43" s="129"/>
      <c r="D43" s="129"/>
      <c r="E43" s="129"/>
      <c r="F43" s="235"/>
      <c r="G43" s="129"/>
    </row>
    <row r="44" spans="1:7">
      <c r="A44" s="129"/>
      <c r="B44" s="129"/>
      <c r="C44" s="129"/>
      <c r="D44" s="129"/>
      <c r="E44" s="129"/>
      <c r="F44" s="235"/>
      <c r="G44" s="129"/>
    </row>
    <row r="45" spans="1:7">
      <c r="A45" s="129"/>
      <c r="B45" s="129"/>
      <c r="C45" s="129"/>
      <c r="D45" s="129"/>
      <c r="E45" s="129"/>
      <c r="F45" s="235"/>
      <c r="G45" s="129"/>
    </row>
    <row r="46" spans="1:7">
      <c r="A46" s="129"/>
      <c r="B46" s="129"/>
      <c r="C46" s="129"/>
      <c r="D46" s="129"/>
      <c r="E46" s="129"/>
      <c r="F46" s="235"/>
      <c r="G46" s="129"/>
    </row>
    <row r="47" spans="1:7">
      <c r="A47" s="129"/>
      <c r="B47" s="129"/>
      <c r="C47" s="129"/>
      <c r="D47" s="129"/>
      <c r="E47" s="129"/>
      <c r="F47" s="235"/>
      <c r="G47" s="129"/>
    </row>
    <row r="48" spans="1:7">
      <c r="A48" s="129"/>
      <c r="B48" s="129"/>
      <c r="C48" s="129"/>
      <c r="D48" s="129"/>
      <c r="E48" s="129"/>
      <c r="F48" s="235"/>
      <c r="G48" s="129"/>
    </row>
    <row r="49" spans="1:7">
      <c r="A49" s="129"/>
      <c r="B49" s="129"/>
      <c r="C49" s="129"/>
      <c r="D49" s="129"/>
      <c r="E49" s="129"/>
      <c r="F49" s="235"/>
      <c r="G49" s="129"/>
    </row>
    <row r="50" spans="1:7">
      <c r="A50" s="129"/>
      <c r="B50" s="129"/>
      <c r="C50" s="129"/>
      <c r="D50" s="129"/>
      <c r="E50" s="129"/>
      <c r="F50" s="235"/>
      <c r="G50" s="129"/>
    </row>
    <row r="51" spans="1:7">
      <c r="A51" s="129"/>
      <c r="B51" s="129"/>
      <c r="C51" s="129"/>
      <c r="D51" s="129"/>
      <c r="E51" s="129"/>
      <c r="F51" s="235"/>
      <c r="G51" s="129"/>
    </row>
    <row r="52" spans="1:7">
      <c r="A52" s="129"/>
      <c r="B52" s="129"/>
      <c r="C52" s="129"/>
      <c r="D52" s="129"/>
      <c r="E52" s="129"/>
      <c r="F52" s="235"/>
      <c r="G52" s="129"/>
    </row>
    <row r="53" spans="1:7">
      <c r="A53" s="129"/>
      <c r="B53" s="129"/>
      <c r="C53" s="129"/>
      <c r="D53" s="129"/>
      <c r="E53" s="129"/>
      <c r="F53" s="235"/>
      <c r="G53" s="129"/>
    </row>
    <row r="54" spans="1:7">
      <c r="A54" s="129"/>
      <c r="B54" s="129"/>
      <c r="C54" s="129"/>
      <c r="D54" s="129"/>
      <c r="E54" s="129"/>
      <c r="F54" s="235"/>
      <c r="G54" s="129"/>
    </row>
    <row r="55" spans="1:7">
      <c r="A55" s="129"/>
      <c r="B55" s="129"/>
      <c r="C55" s="129"/>
      <c r="D55" s="129"/>
      <c r="E55" s="129"/>
      <c r="F55" s="235"/>
      <c r="G55" s="129"/>
    </row>
    <row r="56" spans="1:7">
      <c r="A56" s="129"/>
      <c r="B56" s="129"/>
      <c r="C56" s="129"/>
      <c r="D56" s="129"/>
      <c r="E56" s="129"/>
      <c r="F56" s="235"/>
      <c r="G56" s="129"/>
    </row>
    <row r="57" spans="1:7">
      <c r="A57" s="129"/>
      <c r="B57" s="129"/>
      <c r="C57" s="129"/>
      <c r="D57" s="129"/>
      <c r="E57" s="129"/>
      <c r="F57" s="235"/>
      <c r="G57" s="129"/>
    </row>
    <row r="58" spans="1:7">
      <c r="A58" s="129"/>
      <c r="B58" s="129"/>
      <c r="C58" s="129"/>
      <c r="D58" s="129"/>
      <c r="E58" s="129"/>
      <c r="F58" s="235"/>
      <c r="G58" s="129"/>
    </row>
    <row r="59" spans="1:7">
      <c r="A59" s="129"/>
      <c r="B59" s="129"/>
      <c r="C59" s="129"/>
      <c r="D59" s="129"/>
      <c r="E59" s="129"/>
      <c r="F59" s="235"/>
      <c r="G59" s="129"/>
    </row>
    <row r="60" spans="1:7">
      <c r="A60" s="129"/>
      <c r="B60" s="129"/>
      <c r="C60" s="129"/>
      <c r="D60" s="129"/>
      <c r="E60" s="129"/>
      <c r="F60" s="235"/>
      <c r="G60" s="129"/>
    </row>
    <row r="61" spans="1:7">
      <c r="A61" s="129"/>
      <c r="B61" s="129"/>
      <c r="C61" s="129"/>
      <c r="D61" s="129"/>
      <c r="E61" s="129"/>
      <c r="F61" s="235"/>
      <c r="G61" s="129"/>
    </row>
    <row r="62" spans="1:7">
      <c r="A62" s="129"/>
      <c r="B62" s="129"/>
      <c r="C62" s="129"/>
      <c r="D62" s="129"/>
      <c r="E62" s="129"/>
      <c r="F62" s="235"/>
      <c r="G62" s="129"/>
    </row>
    <row r="63" spans="1:7">
      <c r="A63" s="129"/>
      <c r="B63" s="129"/>
      <c r="C63" s="129"/>
      <c r="D63" s="129"/>
      <c r="E63" s="129"/>
      <c r="F63" s="235"/>
      <c r="G63" s="129"/>
    </row>
    <row r="64" spans="1:7">
      <c r="A64" s="129"/>
      <c r="B64" s="129"/>
      <c r="C64" s="129"/>
      <c r="D64" s="129"/>
      <c r="E64" s="129"/>
      <c r="F64" s="235"/>
      <c r="G64" s="129"/>
    </row>
    <row r="65" spans="1:7">
      <c r="A65" s="129"/>
      <c r="B65" s="129"/>
      <c r="C65" s="129"/>
      <c r="D65" s="129"/>
      <c r="E65" s="129"/>
      <c r="F65" s="235"/>
      <c r="G65" s="129"/>
    </row>
    <row r="66" spans="1:7">
      <c r="A66" s="129"/>
      <c r="B66" s="129"/>
      <c r="C66" s="129"/>
      <c r="D66" s="129"/>
      <c r="E66" s="129"/>
      <c r="F66" s="235"/>
      <c r="G66" s="129"/>
    </row>
    <row r="67" spans="1:7">
      <c r="A67" s="129"/>
      <c r="B67" s="129"/>
      <c r="C67" s="129"/>
      <c r="D67" s="129"/>
      <c r="E67" s="129"/>
      <c r="F67" s="235"/>
      <c r="G67" s="129"/>
    </row>
    <row r="68" spans="1:7">
      <c r="A68" s="129"/>
      <c r="B68" s="129"/>
      <c r="C68" s="129"/>
      <c r="D68" s="129"/>
      <c r="E68" s="129"/>
      <c r="F68" s="235"/>
      <c r="G68" s="129"/>
    </row>
    <row r="69" spans="1:7">
      <c r="A69" s="129"/>
      <c r="B69" s="129"/>
      <c r="C69" s="129"/>
      <c r="D69" s="129"/>
      <c r="E69" s="129"/>
      <c r="F69" s="235"/>
      <c r="G69" s="129"/>
    </row>
    <row r="70" spans="1:7">
      <c r="A70" s="129"/>
      <c r="B70" s="129"/>
      <c r="C70" s="129"/>
      <c r="D70" s="129"/>
      <c r="E70" s="129"/>
      <c r="F70" s="235"/>
      <c r="G70" s="129"/>
    </row>
    <row r="71" spans="1:7">
      <c r="A71" s="129"/>
      <c r="B71" s="129"/>
      <c r="C71" s="129"/>
      <c r="D71" s="129"/>
      <c r="E71" s="129"/>
      <c r="F71" s="235"/>
      <c r="G71" s="129"/>
    </row>
    <row r="72" spans="1:7">
      <c r="A72" s="129"/>
      <c r="B72" s="129"/>
      <c r="C72" s="129"/>
      <c r="D72" s="129"/>
      <c r="E72" s="129"/>
      <c r="F72" s="235"/>
      <c r="G72" s="129"/>
    </row>
    <row r="73" spans="1:7">
      <c r="A73" s="129"/>
      <c r="B73" s="129"/>
      <c r="C73" s="129"/>
      <c r="D73" s="129"/>
      <c r="E73" s="129"/>
      <c r="F73" s="235"/>
      <c r="G73" s="129"/>
    </row>
    <row r="74" spans="1:7">
      <c r="A74" s="129"/>
      <c r="B74" s="129"/>
      <c r="C74" s="129"/>
      <c r="D74" s="129"/>
      <c r="E74" s="129"/>
      <c r="F74" s="235"/>
      <c r="G74" s="129"/>
    </row>
    <row r="75" spans="1:7">
      <c r="A75" s="129"/>
      <c r="B75" s="129"/>
      <c r="C75" s="129"/>
      <c r="D75" s="129"/>
      <c r="E75" s="129"/>
      <c r="F75" s="235"/>
      <c r="G75" s="129"/>
    </row>
    <row r="76" spans="1:7">
      <c r="A76" s="129"/>
      <c r="B76" s="129"/>
      <c r="C76" s="129"/>
      <c r="D76" s="129"/>
      <c r="E76" s="129"/>
      <c r="F76" s="235"/>
      <c r="G76" s="129"/>
    </row>
    <row r="77" spans="1:7">
      <c r="A77" s="129"/>
      <c r="B77" s="129"/>
      <c r="C77" s="129"/>
      <c r="D77" s="129"/>
      <c r="E77" s="129"/>
      <c r="F77" s="235"/>
      <c r="G77" s="129"/>
    </row>
    <row r="78" spans="1:7">
      <c r="A78" s="129"/>
      <c r="B78" s="129"/>
      <c r="C78" s="129"/>
      <c r="D78" s="129"/>
      <c r="E78" s="129"/>
      <c r="F78" s="235"/>
      <c r="G78" s="129"/>
    </row>
    <row r="79" spans="1:7">
      <c r="A79" s="129"/>
      <c r="B79" s="129"/>
      <c r="C79" s="129"/>
      <c r="D79" s="129"/>
      <c r="E79" s="129"/>
      <c r="F79" s="235"/>
      <c r="G79" s="129"/>
    </row>
    <row r="80" spans="1:7">
      <c r="A80" s="129"/>
      <c r="B80" s="129"/>
      <c r="C80" s="129"/>
      <c r="D80" s="129"/>
      <c r="E80" s="129"/>
      <c r="F80" s="235"/>
      <c r="G80" s="129"/>
    </row>
    <row r="81" spans="1:7">
      <c r="A81" s="129"/>
      <c r="B81" s="129"/>
      <c r="C81" s="129"/>
      <c r="D81" s="129"/>
      <c r="E81" s="129"/>
      <c r="F81" s="235"/>
      <c r="G81" s="129"/>
    </row>
    <row r="82" spans="1:7">
      <c r="A82" s="129"/>
      <c r="B82" s="129"/>
      <c r="C82" s="129"/>
      <c r="D82" s="129"/>
      <c r="E82" s="129"/>
      <c r="F82" s="235"/>
      <c r="G82" s="129"/>
    </row>
    <row r="83" spans="1:7">
      <c r="A83" s="129"/>
      <c r="B83" s="129"/>
      <c r="C83" s="129"/>
      <c r="D83" s="129"/>
      <c r="E83" s="129"/>
      <c r="F83" s="235"/>
      <c r="G83" s="129"/>
    </row>
    <row r="84" spans="1:7">
      <c r="A84" s="129"/>
      <c r="B84" s="129"/>
      <c r="C84" s="129"/>
      <c r="D84" s="129"/>
      <c r="E84" s="129"/>
      <c r="F84" s="235"/>
      <c r="G84" s="129"/>
    </row>
    <row r="85" spans="1:7">
      <c r="A85" s="129"/>
      <c r="B85" s="129"/>
      <c r="C85" s="129"/>
      <c r="D85" s="129"/>
      <c r="E85" s="129"/>
      <c r="F85" s="235"/>
      <c r="G85" s="129"/>
    </row>
    <row r="86" spans="1:7">
      <c r="A86" s="129"/>
      <c r="B86" s="129"/>
      <c r="C86" s="129"/>
      <c r="D86" s="129"/>
      <c r="E86" s="129"/>
      <c r="F86" s="235"/>
      <c r="G86" s="129"/>
    </row>
    <row r="87" spans="1:7">
      <c r="A87" s="129"/>
      <c r="B87" s="129"/>
      <c r="C87" s="129"/>
      <c r="D87" s="129"/>
      <c r="E87" s="129"/>
      <c r="F87" s="235"/>
      <c r="G87" s="129"/>
    </row>
    <row r="88" spans="1:7">
      <c r="A88" s="129"/>
      <c r="B88" s="129"/>
      <c r="C88" s="129"/>
      <c r="D88" s="129"/>
      <c r="E88" s="129"/>
      <c r="F88" s="235"/>
      <c r="G88" s="129"/>
    </row>
    <row r="89" spans="1:7">
      <c r="A89" s="129"/>
      <c r="B89" s="129"/>
      <c r="C89" s="129"/>
      <c r="D89" s="129"/>
      <c r="E89" s="129"/>
      <c r="F89" s="235"/>
      <c r="G89" s="129"/>
    </row>
    <row r="90" spans="1:7">
      <c r="A90" s="129"/>
      <c r="B90" s="129"/>
      <c r="C90" s="129"/>
      <c r="D90" s="129"/>
      <c r="E90" s="129"/>
      <c r="F90" s="235"/>
      <c r="G90" s="129"/>
    </row>
    <row r="91" spans="1:7">
      <c r="A91" s="129"/>
      <c r="B91" s="129"/>
      <c r="C91" s="129"/>
      <c r="D91" s="129"/>
      <c r="E91" s="129"/>
      <c r="F91" s="235"/>
      <c r="G91" s="129"/>
    </row>
    <row r="92" spans="1:7">
      <c r="A92" s="129"/>
      <c r="B92" s="129"/>
      <c r="C92" s="129"/>
      <c r="D92" s="129"/>
      <c r="E92" s="129"/>
      <c r="F92" s="235"/>
      <c r="G92" s="129"/>
    </row>
    <row r="93" spans="1:7">
      <c r="A93" s="129"/>
      <c r="B93" s="129"/>
      <c r="C93" s="129"/>
      <c r="D93" s="129"/>
      <c r="E93" s="129"/>
      <c r="F93" s="235"/>
      <c r="G93" s="129"/>
    </row>
    <row r="94" spans="1:7">
      <c r="A94" s="129"/>
      <c r="B94" s="129"/>
      <c r="C94" s="129"/>
      <c r="D94" s="129"/>
      <c r="E94" s="129"/>
      <c r="F94" s="235"/>
      <c r="G94" s="129"/>
    </row>
    <row r="95" spans="1:7">
      <c r="A95" s="129"/>
      <c r="B95" s="129"/>
      <c r="C95" s="129"/>
      <c r="D95" s="129"/>
      <c r="E95" s="129"/>
      <c r="F95" s="235"/>
      <c r="G95" s="129"/>
    </row>
    <row r="96" spans="1:7">
      <c r="A96" s="129"/>
      <c r="B96" s="129"/>
      <c r="C96" s="129"/>
      <c r="D96" s="129"/>
      <c r="E96" s="129"/>
      <c r="F96" s="235"/>
      <c r="G96" s="129"/>
    </row>
    <row r="97" spans="1:7">
      <c r="A97" s="129"/>
      <c r="B97" s="129"/>
      <c r="C97" s="129"/>
      <c r="D97" s="129"/>
      <c r="E97" s="129"/>
      <c r="F97" s="235"/>
      <c r="G97" s="129"/>
    </row>
    <row r="98" spans="1:7">
      <c r="A98" s="129"/>
      <c r="B98" s="129"/>
      <c r="C98" s="129"/>
      <c r="D98" s="129"/>
      <c r="E98" s="129"/>
      <c r="F98" s="235"/>
      <c r="G98" s="129"/>
    </row>
    <row r="99" spans="1:7">
      <c r="A99" s="129"/>
      <c r="B99" s="129"/>
      <c r="C99" s="129"/>
      <c r="D99" s="129"/>
      <c r="E99" s="129"/>
      <c r="F99" s="235"/>
      <c r="G99" s="129"/>
    </row>
    <row r="100" spans="1:7">
      <c r="A100" s="129"/>
      <c r="B100" s="129"/>
      <c r="C100" s="129"/>
      <c r="D100" s="129"/>
      <c r="E100" s="129"/>
      <c r="F100" s="235"/>
      <c r="G100" s="129"/>
    </row>
    <row r="101" spans="1:7">
      <c r="A101" s="129"/>
      <c r="B101" s="129"/>
      <c r="C101" s="129"/>
      <c r="D101" s="129"/>
      <c r="E101" s="129"/>
      <c r="F101" s="235"/>
      <c r="G101" s="129"/>
    </row>
    <row r="102" spans="1:7">
      <c r="A102" s="129"/>
      <c r="B102" s="129"/>
      <c r="C102" s="129"/>
      <c r="D102" s="129"/>
      <c r="E102" s="129"/>
      <c r="F102" s="235"/>
      <c r="G102" s="129"/>
    </row>
    <row r="103" spans="1:7">
      <c r="A103" s="129"/>
      <c r="B103" s="129"/>
      <c r="C103" s="129"/>
      <c r="D103" s="129"/>
      <c r="E103" s="129"/>
      <c r="F103" s="235"/>
      <c r="G103" s="129"/>
    </row>
    <row r="104" spans="1:7">
      <c r="A104" s="129"/>
      <c r="B104" s="129"/>
      <c r="C104" s="129"/>
      <c r="D104" s="129"/>
      <c r="E104" s="129"/>
      <c r="F104" s="235"/>
      <c r="G104" s="129"/>
    </row>
    <row r="105" spans="1:7">
      <c r="A105" s="129"/>
      <c r="B105" s="129"/>
      <c r="C105" s="129"/>
      <c r="D105" s="129"/>
      <c r="E105" s="129"/>
      <c r="F105" s="235"/>
      <c r="G105" s="129"/>
    </row>
    <row r="106" spans="1:7">
      <c r="A106" s="129"/>
      <c r="B106" s="129"/>
      <c r="C106" s="129"/>
      <c r="D106" s="129"/>
      <c r="E106" s="129"/>
      <c r="F106" s="235"/>
      <c r="G106" s="129"/>
    </row>
    <row r="107" spans="1:7">
      <c r="A107" s="129"/>
      <c r="B107" s="129"/>
      <c r="C107" s="129"/>
      <c r="D107" s="129"/>
      <c r="E107" s="129"/>
      <c r="F107" s="235"/>
      <c r="G107" s="129"/>
    </row>
    <row r="108" spans="1:7">
      <c r="A108" s="129"/>
      <c r="B108" s="129"/>
      <c r="C108" s="129"/>
      <c r="D108" s="129"/>
      <c r="E108" s="129"/>
      <c r="F108" s="235"/>
      <c r="G108" s="129"/>
    </row>
    <row r="109" spans="1:7">
      <c r="A109" s="129"/>
      <c r="B109" s="129"/>
      <c r="C109" s="129"/>
      <c r="D109" s="129"/>
      <c r="E109" s="129"/>
      <c r="F109" s="235"/>
      <c r="G109" s="129"/>
    </row>
    <row r="110" spans="1:7">
      <c r="A110" s="129"/>
      <c r="B110" s="129"/>
      <c r="C110" s="129"/>
      <c r="D110" s="129"/>
      <c r="E110" s="129"/>
      <c r="F110" s="235"/>
      <c r="G110" s="129"/>
    </row>
    <row r="111" spans="1:7">
      <c r="A111" s="129"/>
      <c r="B111" s="129"/>
      <c r="C111" s="129"/>
      <c r="D111" s="129"/>
      <c r="E111" s="129"/>
      <c r="F111" s="235"/>
      <c r="G111" s="129"/>
    </row>
    <row r="112" spans="1:7">
      <c r="A112" s="129"/>
      <c r="B112" s="129"/>
      <c r="C112" s="129"/>
      <c r="D112" s="129"/>
      <c r="E112" s="129"/>
      <c r="F112" s="235"/>
      <c r="G112" s="129"/>
    </row>
    <row r="113" spans="1:7">
      <c r="A113" s="129"/>
      <c r="B113" s="129"/>
      <c r="C113" s="129"/>
      <c r="D113" s="129"/>
      <c r="E113" s="129"/>
      <c r="F113" s="235"/>
      <c r="G113" s="129"/>
    </row>
    <row r="114" spans="1:7">
      <c r="A114" s="129"/>
      <c r="B114" s="129"/>
      <c r="C114" s="129"/>
      <c r="D114" s="129"/>
      <c r="E114" s="129"/>
      <c r="F114" s="235"/>
      <c r="G114" s="129"/>
    </row>
    <row r="115" spans="1:7">
      <c r="A115" s="129"/>
      <c r="B115" s="129"/>
      <c r="C115" s="129"/>
      <c r="D115" s="129"/>
      <c r="E115" s="129"/>
      <c r="F115" s="235"/>
      <c r="G115" s="129"/>
    </row>
    <row r="116" spans="1:7">
      <c r="A116" s="129"/>
      <c r="B116" s="129"/>
      <c r="C116" s="129"/>
      <c r="D116" s="129"/>
      <c r="E116" s="129"/>
      <c r="F116" s="235"/>
      <c r="G116" s="129"/>
    </row>
    <row r="117" spans="1:7">
      <c r="A117" s="129"/>
      <c r="B117" s="129"/>
      <c r="C117" s="129"/>
      <c r="D117" s="129"/>
      <c r="E117" s="129"/>
      <c r="F117" s="235"/>
      <c r="G117" s="129"/>
    </row>
    <row r="118" spans="1:7">
      <c r="A118" s="129"/>
      <c r="B118" s="129"/>
      <c r="C118" s="129"/>
      <c r="D118" s="129"/>
      <c r="E118" s="129"/>
      <c r="F118" s="235"/>
      <c r="G118" s="129"/>
    </row>
    <row r="119" spans="1:7">
      <c r="A119" s="129"/>
      <c r="B119" s="129"/>
      <c r="C119" s="129"/>
      <c r="D119" s="129"/>
      <c r="E119" s="129"/>
      <c r="F119" s="235"/>
      <c r="G119" s="129"/>
    </row>
    <row r="120" spans="1:7">
      <c r="A120" s="129"/>
      <c r="B120" s="129"/>
      <c r="C120" s="129"/>
      <c r="D120" s="129"/>
      <c r="E120" s="129"/>
      <c r="F120" s="235"/>
      <c r="G120" s="129"/>
    </row>
    <row r="121" spans="1:7">
      <c r="A121" s="129"/>
      <c r="B121" s="129"/>
      <c r="C121" s="129"/>
      <c r="D121" s="129"/>
      <c r="E121" s="129"/>
      <c r="F121" s="235"/>
      <c r="G121" s="129"/>
    </row>
    <row r="122" spans="1:7">
      <c r="A122" s="129"/>
      <c r="B122" s="129"/>
      <c r="C122" s="129"/>
      <c r="D122" s="129"/>
      <c r="E122" s="129"/>
      <c r="F122" s="235"/>
      <c r="G122" s="129"/>
    </row>
    <row r="123" spans="1:7">
      <c r="A123" s="129"/>
      <c r="B123" s="129"/>
      <c r="C123" s="129"/>
      <c r="D123" s="129"/>
      <c r="E123" s="129"/>
      <c r="F123" s="235"/>
      <c r="G123" s="129"/>
    </row>
    <row r="124" spans="1:7">
      <c r="A124" s="129"/>
      <c r="B124" s="129"/>
      <c r="C124" s="129"/>
      <c r="D124" s="129"/>
      <c r="E124" s="129"/>
      <c r="F124" s="235"/>
      <c r="G124" s="129"/>
    </row>
    <row r="125" spans="1:7">
      <c r="A125" s="129"/>
      <c r="B125" s="129"/>
      <c r="C125" s="129"/>
      <c r="D125" s="129"/>
      <c r="E125" s="129"/>
      <c r="F125" s="235"/>
      <c r="G125" s="129"/>
    </row>
    <row r="126" spans="1:7">
      <c r="A126" s="129"/>
      <c r="B126" s="129"/>
      <c r="C126" s="129"/>
      <c r="D126" s="129"/>
      <c r="E126" s="129"/>
      <c r="F126" s="235"/>
      <c r="G126" s="129"/>
    </row>
    <row r="127" spans="1:7">
      <c r="A127" s="129"/>
      <c r="B127" s="129"/>
      <c r="C127" s="129"/>
      <c r="D127" s="129"/>
      <c r="E127" s="129"/>
      <c r="F127" s="235"/>
      <c r="G127" s="129"/>
    </row>
    <row r="128" spans="1:7">
      <c r="A128" s="129"/>
      <c r="B128" s="129"/>
      <c r="C128" s="129"/>
      <c r="D128" s="129"/>
      <c r="E128" s="129"/>
      <c r="F128" s="235"/>
      <c r="G128" s="129"/>
    </row>
    <row r="129" spans="1:7">
      <c r="A129" s="129"/>
      <c r="B129" s="129"/>
      <c r="C129" s="129"/>
      <c r="D129" s="129"/>
      <c r="E129" s="129"/>
      <c r="F129" s="235"/>
      <c r="G129" s="129"/>
    </row>
    <row r="130" spans="1:7">
      <c r="A130" s="129"/>
      <c r="B130" s="129"/>
      <c r="C130" s="129"/>
      <c r="D130" s="129"/>
      <c r="E130" s="129"/>
      <c r="F130" s="235"/>
      <c r="G130" s="129"/>
    </row>
    <row r="131" spans="1:7">
      <c r="A131" s="129"/>
      <c r="B131" s="129"/>
      <c r="C131" s="129"/>
      <c r="D131" s="129"/>
      <c r="E131" s="129"/>
      <c r="F131" s="235"/>
      <c r="G131" s="129"/>
    </row>
    <row r="132" spans="1:7">
      <c r="A132" s="129"/>
      <c r="B132" s="129"/>
      <c r="C132" s="129"/>
      <c r="D132" s="129"/>
      <c r="E132" s="129"/>
      <c r="F132" s="235"/>
      <c r="G132" s="129"/>
    </row>
    <row r="133" spans="1:7">
      <c r="A133" s="129"/>
      <c r="B133" s="129"/>
      <c r="C133" s="129"/>
      <c r="D133" s="129"/>
      <c r="E133" s="129"/>
      <c r="F133" s="235"/>
      <c r="G133" s="129"/>
    </row>
    <row r="134" spans="1:7">
      <c r="A134" s="129"/>
      <c r="B134" s="129"/>
      <c r="C134" s="129"/>
      <c r="D134" s="129"/>
      <c r="E134" s="129"/>
      <c r="F134" s="235"/>
      <c r="G134" s="129"/>
    </row>
    <row r="135" spans="1:7">
      <c r="A135" s="129"/>
      <c r="B135" s="129"/>
      <c r="C135" s="129"/>
      <c r="D135" s="129"/>
      <c r="E135" s="129"/>
      <c r="F135" s="235"/>
      <c r="G135" s="129"/>
    </row>
    <row r="136" spans="1:7">
      <c r="A136" s="129"/>
      <c r="B136" s="129"/>
      <c r="C136" s="129"/>
      <c r="D136" s="129"/>
      <c r="E136" s="129"/>
      <c r="F136" s="235"/>
      <c r="G136" s="129"/>
    </row>
    <row r="137" spans="1:7">
      <c r="A137" s="129"/>
      <c r="B137" s="129"/>
      <c r="C137" s="129"/>
      <c r="D137" s="129"/>
      <c r="E137" s="129"/>
      <c r="F137" s="235"/>
      <c r="G137" s="129"/>
    </row>
    <row r="138" spans="1:7">
      <c r="A138" s="129"/>
      <c r="B138" s="129"/>
      <c r="C138" s="129"/>
      <c r="D138" s="129"/>
      <c r="E138" s="129"/>
      <c r="F138" s="235"/>
      <c r="G138" s="129"/>
    </row>
    <row r="139" spans="1:7">
      <c r="A139" s="129"/>
      <c r="B139" s="129"/>
      <c r="C139" s="129"/>
      <c r="D139" s="129"/>
      <c r="E139" s="129"/>
      <c r="F139" s="235"/>
      <c r="G139" s="129"/>
    </row>
    <row r="140" spans="1:7">
      <c r="A140" s="129"/>
      <c r="B140" s="129"/>
      <c r="C140" s="129"/>
      <c r="D140" s="129"/>
      <c r="E140" s="129"/>
      <c r="F140" s="235"/>
      <c r="G140" s="129"/>
    </row>
    <row r="141" spans="1:7">
      <c r="A141" s="129"/>
      <c r="B141" s="129"/>
      <c r="C141" s="129"/>
      <c r="D141" s="129"/>
      <c r="E141" s="129"/>
      <c r="F141" s="235"/>
      <c r="G141" s="129"/>
    </row>
    <row r="142" spans="1:7">
      <c r="A142" s="129"/>
      <c r="B142" s="129"/>
      <c r="C142" s="129"/>
      <c r="D142" s="129"/>
      <c r="E142" s="129"/>
      <c r="F142" s="235"/>
      <c r="G142" s="129"/>
    </row>
    <row r="143" spans="1:7">
      <c r="A143" s="129"/>
      <c r="B143" s="129"/>
      <c r="C143" s="129"/>
      <c r="D143" s="129"/>
      <c r="E143" s="129"/>
      <c r="F143" s="235"/>
      <c r="G143" s="129"/>
    </row>
    <row r="144" spans="1:7">
      <c r="A144" s="129"/>
      <c r="B144" s="129"/>
      <c r="C144" s="129"/>
      <c r="D144" s="129"/>
      <c r="E144" s="129"/>
      <c r="F144" s="235"/>
      <c r="G144" s="129"/>
    </row>
    <row r="145" spans="1:7">
      <c r="A145" s="129"/>
      <c r="B145" s="129"/>
      <c r="C145" s="129"/>
      <c r="D145" s="129"/>
      <c r="E145" s="129"/>
      <c r="F145" s="235"/>
      <c r="G145" s="129"/>
    </row>
    <row r="146" spans="1:7">
      <c r="A146" s="129"/>
      <c r="B146" s="129"/>
      <c r="C146" s="129"/>
      <c r="D146" s="129"/>
      <c r="E146" s="129"/>
      <c r="F146" s="235"/>
      <c r="G146" s="129"/>
    </row>
    <row r="147" spans="1:7">
      <c r="A147" s="129"/>
      <c r="B147" s="129"/>
      <c r="C147" s="129"/>
      <c r="D147" s="129"/>
      <c r="E147" s="129"/>
      <c r="F147" s="235"/>
      <c r="G147" s="129"/>
    </row>
    <row r="148" spans="1:7">
      <c r="A148" s="129"/>
      <c r="B148" s="129"/>
      <c r="C148" s="129"/>
      <c r="D148" s="129"/>
      <c r="E148" s="129"/>
      <c r="F148" s="235"/>
      <c r="G148" s="129"/>
    </row>
    <row r="149" spans="1:7">
      <c r="A149" s="129"/>
      <c r="B149" s="129"/>
      <c r="C149" s="129"/>
      <c r="D149" s="129"/>
      <c r="E149" s="129"/>
      <c r="F149" s="235"/>
      <c r="G149" s="129"/>
    </row>
    <row r="150" spans="1:7">
      <c r="A150" s="129"/>
      <c r="B150" s="129"/>
      <c r="C150" s="129"/>
      <c r="D150" s="129"/>
      <c r="E150" s="129"/>
      <c r="F150" s="235"/>
      <c r="G150" s="129"/>
    </row>
    <row r="151" spans="1:7">
      <c r="A151" s="129"/>
      <c r="B151" s="129"/>
      <c r="C151" s="129"/>
      <c r="D151" s="129"/>
      <c r="E151" s="129"/>
      <c r="F151" s="235"/>
      <c r="G151" s="129"/>
    </row>
    <row r="152" spans="1:7">
      <c r="A152" s="129"/>
      <c r="B152" s="129"/>
      <c r="C152" s="129"/>
      <c r="D152" s="129"/>
      <c r="E152" s="129"/>
      <c r="F152" s="235"/>
      <c r="G152" s="129"/>
    </row>
    <row r="153" spans="1:7">
      <c r="A153" s="129"/>
      <c r="B153" s="129"/>
      <c r="C153" s="129"/>
      <c r="D153" s="129"/>
      <c r="E153" s="129"/>
      <c r="F153" s="235"/>
      <c r="G153" s="129"/>
    </row>
    <row r="154" spans="1:7">
      <c r="A154" s="129"/>
      <c r="B154" s="129"/>
      <c r="C154" s="129"/>
      <c r="D154" s="129"/>
      <c r="E154" s="129"/>
      <c r="F154" s="235"/>
      <c r="G154" s="129"/>
    </row>
    <row r="155" spans="1:7">
      <c r="A155" s="129"/>
      <c r="B155" s="129"/>
      <c r="C155" s="129"/>
      <c r="D155" s="129"/>
      <c r="E155" s="129"/>
      <c r="F155" s="235"/>
      <c r="G155" s="129"/>
    </row>
    <row r="156" spans="1:7">
      <c r="A156" s="129"/>
      <c r="B156" s="129"/>
      <c r="C156" s="129"/>
      <c r="D156" s="129"/>
      <c r="E156" s="129"/>
      <c r="F156" s="235"/>
      <c r="G156" s="129"/>
    </row>
    <row r="157" spans="1:7">
      <c r="A157" s="129"/>
      <c r="B157" s="129"/>
      <c r="C157" s="129"/>
      <c r="D157" s="129"/>
      <c r="E157" s="129"/>
      <c r="F157" s="235"/>
      <c r="G157" s="129"/>
    </row>
    <row r="158" spans="1:7">
      <c r="A158" s="129"/>
      <c r="B158" s="129"/>
      <c r="C158" s="129"/>
      <c r="D158" s="129"/>
      <c r="E158" s="129"/>
      <c r="F158" s="235"/>
      <c r="G158" s="129"/>
    </row>
    <row r="159" spans="1:7">
      <c r="A159" s="129"/>
      <c r="B159" s="129"/>
      <c r="C159" s="129"/>
      <c r="D159" s="129"/>
      <c r="E159" s="129"/>
      <c r="F159" s="235"/>
      <c r="G159" s="129"/>
    </row>
    <row r="160" spans="1:7">
      <c r="A160" s="129"/>
      <c r="B160" s="129"/>
      <c r="C160" s="129"/>
      <c r="D160" s="129"/>
      <c r="E160" s="129"/>
      <c r="F160" s="235"/>
      <c r="G160" s="129"/>
    </row>
    <row r="161" spans="1:7">
      <c r="A161" s="129"/>
      <c r="B161" s="129"/>
      <c r="C161" s="129"/>
      <c r="D161" s="129"/>
      <c r="E161" s="129"/>
      <c r="F161" s="235"/>
      <c r="G161" s="129"/>
    </row>
  </sheetData>
  <mergeCells count="7">
    <mergeCell ref="A23:I24"/>
    <mergeCell ref="A2:G2"/>
    <mergeCell ref="A3:G3"/>
    <mergeCell ref="C7:H7"/>
    <mergeCell ref="I14:I20"/>
    <mergeCell ref="F15:F19"/>
    <mergeCell ref="F20:G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5</vt:i4>
      </vt:variant>
    </vt:vector>
  </HeadingPairs>
  <TitlesOfParts>
    <vt:vector size="5" baseType="lpstr">
      <vt:lpstr>PP</vt:lpstr>
      <vt:lpstr>PC</vt:lpstr>
      <vt:lpstr>MONITORIZAÇAO</vt:lpstr>
      <vt:lpstr>Res.PP</vt:lpstr>
      <vt:lpstr>Res.PC</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2026-09-23T15:36:54Z</dcterms:modified>
</cp:coreProperties>
</file>